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8920" windowHeight="12330" tabRatio="574" activeTab="6"/>
  </bookViews>
  <sheets>
    <sheet name="PG DPF" sheetId="1" r:id="rId1"/>
    <sheet name="Préparation" sheetId="13" r:id="rId2"/>
    <sheet name="Restitution" sheetId="16" r:id="rId3"/>
    <sheet name="DPF ST 01" sheetId="2" r:id="rId4"/>
    <sheet name="DPF ST 02" sheetId="21" r:id="rId5"/>
    <sheet name="DPF ST 03 " sheetId="22" r:id="rId6"/>
    <sheet name="DPF" sheetId="23" r:id="rId7"/>
  </sheets>
  <externalReferences>
    <externalReference r:id="rId8"/>
    <externalReference r:id="rId9"/>
    <externalReference r:id="rId10"/>
  </externalReferences>
  <definedNames>
    <definedName name="_xlnm._FilterDatabase" localSheetId="3" hidden="1">'DPF ST 01'!$A$187:$Q$249</definedName>
    <definedName name="e">#REF!</definedName>
    <definedName name="heures.productives">#REF!</definedName>
    <definedName name="Impres2" localSheetId="4">[1]!Impres2</definedName>
    <definedName name="Impres2" localSheetId="5">[1]!Impres2</definedName>
    <definedName name="Impres2" localSheetId="2">[1]!Impres2</definedName>
    <definedName name="Impres2">[1]!Impres2</definedName>
    <definedName name="_xlnm.Print_Titles" localSheetId="3">'DPF ST 01'!$1:$12</definedName>
    <definedName name="_xlnm.Print_Titles" localSheetId="4">'DPF ST 02'!$1:$12</definedName>
    <definedName name="_xlnm.Print_Titles" localSheetId="5">'DPF ST 03 '!$1:$12</definedName>
    <definedName name="Noetude">#REF!</definedName>
    <definedName name="_xlnm.Print_Area" localSheetId="6">DPF!$A$1:$F$25</definedName>
    <definedName name="_xlnm.Print_Area" localSheetId="3">'DPF ST 01'!$A$1:$K$280</definedName>
    <definedName name="_xlnm.Print_Area" localSheetId="5">'DPF ST 03 '!$A$1:$K$48</definedName>
  </definedNames>
  <calcPr calcId="162913"/>
</workbook>
</file>

<file path=xl/calcChain.xml><?xml version="1.0" encoding="utf-8"?>
<calcChain xmlns="http://schemas.openxmlformats.org/spreadsheetml/2006/main">
  <c r="B13" i="16" l="1"/>
  <c r="B19" i="13"/>
  <c r="H11" i="13"/>
  <c r="E11" i="13"/>
  <c r="B11" i="13"/>
  <c r="D7" i="23" l="1"/>
  <c r="E7" i="23"/>
  <c r="F7" i="23"/>
  <c r="C7" i="23"/>
  <c r="D6" i="23"/>
  <c r="E6" i="23"/>
  <c r="F6" i="23"/>
  <c r="C6" i="23"/>
  <c r="D5" i="23"/>
  <c r="E5" i="23"/>
  <c r="F5" i="23"/>
  <c r="C5" i="23"/>
  <c r="B11" i="16"/>
  <c r="B17" i="13"/>
  <c r="B21" i="13" s="1"/>
  <c r="I15" i="22"/>
  <c r="K15" i="22"/>
  <c r="I16" i="22"/>
  <c r="K16" i="22"/>
  <c r="I17" i="22"/>
  <c r="K17" i="22"/>
  <c r="I18" i="22"/>
  <c r="K18" i="22"/>
  <c r="I19" i="22"/>
  <c r="K19" i="22"/>
  <c r="I20" i="22"/>
  <c r="K20" i="22"/>
  <c r="I21" i="22"/>
  <c r="K21" i="22"/>
  <c r="I22" i="22"/>
  <c r="K22" i="22"/>
  <c r="I23" i="22"/>
  <c r="K23" i="22"/>
  <c r="I24" i="22"/>
  <c r="K24" i="22"/>
  <c r="I25" i="22"/>
  <c r="K25" i="22"/>
  <c r="I26" i="22"/>
  <c r="K26" i="22"/>
  <c r="I29" i="22"/>
  <c r="K29" i="22"/>
  <c r="I30" i="22"/>
  <c r="K30" i="22"/>
  <c r="I31" i="22"/>
  <c r="K31" i="22"/>
  <c r="I32" i="22"/>
  <c r="K32" i="22"/>
  <c r="I35" i="22"/>
  <c r="K35" i="22"/>
  <c r="I36" i="22"/>
  <c r="K36" i="22"/>
  <c r="I37" i="22"/>
  <c r="K37" i="22"/>
  <c r="I38" i="22"/>
  <c r="K38" i="22"/>
  <c r="I39" i="22"/>
  <c r="K39" i="22"/>
  <c r="I40" i="22"/>
  <c r="K40" i="22"/>
  <c r="K14" i="22"/>
  <c r="I14" i="22"/>
  <c r="I41" i="22" s="1"/>
  <c r="F41" i="22"/>
  <c r="G41" i="22"/>
  <c r="H41" i="22"/>
  <c r="E41" i="22"/>
  <c r="I264" i="2"/>
  <c r="K15" i="21"/>
  <c r="K16" i="21"/>
  <c r="K19" i="21"/>
  <c r="K20" i="21"/>
  <c r="K21" i="21"/>
  <c r="K22" i="21"/>
  <c r="K23" i="21"/>
  <c r="K24" i="21"/>
  <c r="K25" i="21"/>
  <c r="K26" i="21"/>
  <c r="K27" i="21"/>
  <c r="K28" i="21"/>
  <c r="K29" i="21"/>
  <c r="K30" i="21"/>
  <c r="K31" i="21"/>
  <c r="K32" i="21"/>
  <c r="K33" i="21"/>
  <c r="K34" i="21"/>
  <c r="K35" i="21"/>
  <c r="K36" i="21"/>
  <c r="K37" i="21"/>
  <c r="K38" i="21"/>
  <c r="K39" i="21"/>
  <c r="K40" i="21"/>
  <c r="K41" i="21"/>
  <c r="K43" i="21"/>
  <c r="K44" i="21"/>
  <c r="K48" i="21"/>
  <c r="K49" i="21"/>
  <c r="K14" i="21"/>
  <c r="I15" i="21"/>
  <c r="I50" i="21" s="1"/>
  <c r="I16" i="21"/>
  <c r="I19" i="21"/>
  <c r="I20" i="21"/>
  <c r="I21" i="21"/>
  <c r="I22" i="21"/>
  <c r="I23" i="21"/>
  <c r="I24" i="21"/>
  <c r="I25" i="21"/>
  <c r="I26" i="21"/>
  <c r="I27" i="21"/>
  <c r="I28" i="21"/>
  <c r="I29" i="21"/>
  <c r="I30" i="21"/>
  <c r="I31" i="21"/>
  <c r="I32" i="21"/>
  <c r="I33" i="21"/>
  <c r="I34" i="21"/>
  <c r="I35" i="21"/>
  <c r="I36" i="21"/>
  <c r="I37" i="21"/>
  <c r="I38" i="21"/>
  <c r="I39" i="21"/>
  <c r="I40" i="21"/>
  <c r="I41" i="21"/>
  <c r="I43" i="21"/>
  <c r="I44" i="21"/>
  <c r="I48" i="21"/>
  <c r="I49" i="21"/>
  <c r="I14" i="21"/>
  <c r="F50" i="21"/>
  <c r="G50" i="21"/>
  <c r="H50" i="21"/>
  <c r="E50" i="21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2" i="2"/>
  <c r="K253" i="2"/>
  <c r="K254" i="2"/>
  <c r="K257" i="2"/>
  <c r="K258" i="2"/>
  <c r="K259" i="2"/>
  <c r="K260" i="2"/>
  <c r="K261" i="2"/>
  <c r="K262" i="2"/>
  <c r="K263" i="2"/>
  <c r="K264" i="2"/>
  <c r="K265" i="2"/>
  <c r="K266" i="2"/>
  <c r="K267" i="2"/>
  <c r="K270" i="2"/>
  <c r="K271" i="2"/>
  <c r="K272" i="2"/>
  <c r="K14" i="2"/>
  <c r="I271" i="2"/>
  <c r="I272" i="2"/>
  <c r="I270" i="2"/>
  <c r="I258" i="2"/>
  <c r="I259" i="2"/>
  <c r="I260" i="2"/>
  <c r="I261" i="2"/>
  <c r="I262" i="2"/>
  <c r="I263" i="2"/>
  <c r="I265" i="2"/>
  <c r="I266" i="2"/>
  <c r="I267" i="2"/>
  <c r="I257" i="2"/>
  <c r="I253" i="2"/>
  <c r="I254" i="2"/>
  <c r="I252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188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63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4" i="2"/>
  <c r="F273" i="2"/>
  <c r="G273" i="2"/>
  <c r="H273" i="2"/>
  <c r="E273" i="2"/>
  <c r="B20" i="13" l="1"/>
  <c r="C4" i="23"/>
  <c r="C11" i="23" s="1"/>
  <c r="K41" i="22"/>
  <c r="K50" i="21"/>
  <c r="K273" i="2"/>
  <c r="I273" i="2"/>
  <c r="C180" i="2"/>
  <c r="D180" i="2"/>
  <c r="F8" i="23" l="1"/>
  <c r="B15" i="16"/>
  <c r="B14" i="16" s="1"/>
  <c r="C80" i="2"/>
  <c r="C81" i="2" l="1"/>
  <c r="F11" i="23" l="1"/>
  <c r="E11" i="23"/>
  <c r="D11" i="23"/>
  <c r="F13" i="23" l="1"/>
  <c r="F15" i="23" s="1"/>
  <c r="F14" i="23" s="1"/>
</calcChain>
</file>

<file path=xl/sharedStrings.xml><?xml version="1.0" encoding="utf-8"?>
<sst xmlns="http://schemas.openxmlformats.org/spreadsheetml/2006/main" count="1326" uniqueCount="797">
  <si>
    <t>Technicien</t>
  </si>
  <si>
    <t>Ingénieur</t>
  </si>
  <si>
    <t>LIMOGES (87)</t>
  </si>
  <si>
    <t>BRIVE LA GAILLARDE (19)</t>
  </si>
  <si>
    <t>TULLE (19)</t>
  </si>
  <si>
    <t>SAMHA Bât 001</t>
  </si>
  <si>
    <t>SAUVAGNAC (87)</t>
  </si>
  <si>
    <t>TVA</t>
  </si>
  <si>
    <t>Total TTC</t>
  </si>
  <si>
    <t>TOTAL</t>
  </si>
  <si>
    <t>Cachet et signature</t>
  </si>
  <si>
    <t>Total TTC en €, somme en lettres</t>
  </si>
  <si>
    <t>Date</t>
  </si>
  <si>
    <t>Nom du candidat :</t>
  </si>
  <si>
    <t>PHASE DE PREPARATION</t>
  </si>
  <si>
    <t>Autres (à préciser)</t>
  </si>
  <si>
    <t>Intitulé de la prestation</t>
  </si>
  <si>
    <t>Montant en € HT</t>
  </si>
  <si>
    <t>Visites sur site</t>
  </si>
  <si>
    <t>Etat des lieux de prise en main</t>
  </si>
  <si>
    <t>Relevé des installations</t>
  </si>
  <si>
    <t>Prise en compte des installations</t>
  </si>
  <si>
    <t>Incrémentation de la base de donnée sur la GMAO</t>
  </si>
  <si>
    <t>incrémentation des fichiers pivots GTP</t>
  </si>
  <si>
    <t>Total HT en € pour la main d'œuvre</t>
  </si>
  <si>
    <t>Intitulé du matériel</t>
  </si>
  <si>
    <t>Matériel informatique</t>
  </si>
  <si>
    <t>Licences logiciel de GMAO</t>
  </si>
  <si>
    <t>Installation et mise en services</t>
  </si>
  <si>
    <t>Total HT en € pour le matériel</t>
  </si>
  <si>
    <t>TVA 20 %</t>
  </si>
  <si>
    <t>PF1</t>
  </si>
  <si>
    <t>PF2</t>
  </si>
  <si>
    <t>PF3</t>
  </si>
  <si>
    <t>PF4</t>
  </si>
  <si>
    <t>PF5</t>
  </si>
  <si>
    <t>PF6</t>
  </si>
  <si>
    <t>PF7</t>
  </si>
  <si>
    <t>PF8</t>
  </si>
  <si>
    <t>PF9</t>
  </si>
  <si>
    <t>PF10</t>
  </si>
  <si>
    <t>PF11</t>
  </si>
  <si>
    <t>PF12</t>
  </si>
  <si>
    <t>PF22</t>
  </si>
  <si>
    <t>PF23</t>
  </si>
  <si>
    <t>PF24</t>
  </si>
  <si>
    <t>PF25</t>
  </si>
  <si>
    <t>PF26</t>
  </si>
  <si>
    <t>PF27</t>
  </si>
  <si>
    <t>PF28</t>
  </si>
  <si>
    <t>PF29</t>
  </si>
  <si>
    <t>PF30</t>
  </si>
  <si>
    <t>PF31</t>
  </si>
  <si>
    <t>PF32</t>
  </si>
  <si>
    <t>PF33</t>
  </si>
  <si>
    <t>PF34</t>
  </si>
  <si>
    <t>PF35</t>
  </si>
  <si>
    <t>PF36</t>
  </si>
  <si>
    <t>PF37</t>
  </si>
  <si>
    <t>PF38</t>
  </si>
  <si>
    <t>PF39</t>
  </si>
  <si>
    <t>PF40</t>
  </si>
  <si>
    <t>PF41</t>
  </si>
  <si>
    <t>PF42</t>
  </si>
  <si>
    <t>PF43</t>
  </si>
  <si>
    <t>PF44</t>
  </si>
  <si>
    <t>PF45</t>
  </si>
  <si>
    <t>PF46</t>
  </si>
  <si>
    <t>PF47</t>
  </si>
  <si>
    <t>PF48</t>
  </si>
  <si>
    <t>PF49</t>
  </si>
  <si>
    <t>PF50</t>
  </si>
  <si>
    <t>PF51</t>
  </si>
  <si>
    <t>PF52</t>
  </si>
  <si>
    <t>PHASE DE RESTITUTION</t>
  </si>
  <si>
    <t>Restitution des équipements</t>
  </si>
  <si>
    <t>Desinstallation</t>
  </si>
  <si>
    <t>PORTE SECTIONNELLE MOTORISEE</t>
  </si>
  <si>
    <t>BRL-0006-SMO-1</t>
  </si>
  <si>
    <t>BRL-0006-SMO-2</t>
  </si>
  <si>
    <t>BRL-0006-SMO-3</t>
  </si>
  <si>
    <t>BRL-0006-SMO-4</t>
  </si>
  <si>
    <t>BRL-0006-SMO-5</t>
  </si>
  <si>
    <t>BRL-0006-SMO-6</t>
  </si>
  <si>
    <t>BRL-0006-SMO-7</t>
  </si>
  <si>
    <t>BRL-0006-SMO-9</t>
  </si>
  <si>
    <t>BRL-0006-SMO-12</t>
  </si>
  <si>
    <t xml:space="preserve">PORTE SECTIONNELLE </t>
  </si>
  <si>
    <t>BRL-0006-RMO-11</t>
  </si>
  <si>
    <t>BRL-0006-RMO-10</t>
  </si>
  <si>
    <t>BRL-0006-PSA-8</t>
  </si>
  <si>
    <t>BRL-0010-SMO-1</t>
  </si>
  <si>
    <t>BRL-0010-SMO-2</t>
  </si>
  <si>
    <t>BRL-0010-SMO-3</t>
  </si>
  <si>
    <t>BRL-0010-SMA-4</t>
  </si>
  <si>
    <t>PORTE SECTIONNELLE MANUELLE</t>
  </si>
  <si>
    <t>BRL-0010-SMA-5</t>
  </si>
  <si>
    <t>BRL-0010-SMO-6</t>
  </si>
  <si>
    <t>BRL-0010-PB-088-1</t>
  </si>
  <si>
    <t>PORTE BLINDEE</t>
  </si>
  <si>
    <t>BRL-0010-PB-088-2</t>
  </si>
  <si>
    <t>BRL-0010-PB-088-3</t>
  </si>
  <si>
    <t>BRL-0010-PB-088-4</t>
  </si>
  <si>
    <t>BRL-0010-PB-088-5</t>
  </si>
  <si>
    <t>BRL-0010-PB-088-6</t>
  </si>
  <si>
    <t>BRL-0010-PB-088-7</t>
  </si>
  <si>
    <t>BRL-0010-PB-088-8</t>
  </si>
  <si>
    <t>BRL-0010-PB-088-9</t>
  </si>
  <si>
    <t>BRL-0010-PB-088-10</t>
  </si>
  <si>
    <t>BRL-0010-PB-088-11</t>
  </si>
  <si>
    <t>BRL-0010-PB-088-12</t>
  </si>
  <si>
    <t>BRL-0010-PB-088-13</t>
  </si>
  <si>
    <t>BRL-0010-PB-088-14</t>
  </si>
  <si>
    <t>BRL-0010-PB-088-15</t>
  </si>
  <si>
    <t>BRL-0010-PB-088-16</t>
  </si>
  <si>
    <t>BRL-0010-PB-088-17</t>
  </si>
  <si>
    <t>BRL-0010-PB-088-18</t>
  </si>
  <si>
    <t>BRL-0010-PB-088-19</t>
  </si>
  <si>
    <t>BRL-0010-PB-088-20</t>
  </si>
  <si>
    <t>BRL-0010-PB-088-21</t>
  </si>
  <si>
    <t>BRL-0010-PB-088-22</t>
  </si>
  <si>
    <t>BRL-0010-PB-088-23</t>
  </si>
  <si>
    <t>BRL-0010-PB-088-24</t>
  </si>
  <si>
    <t>BRL-0010-PB-088-25</t>
  </si>
  <si>
    <t>BRL-0010-PB-088-26</t>
  </si>
  <si>
    <t>BRL-0010-PB-088-27</t>
  </si>
  <si>
    <t>BRL-0010-PB-088-28</t>
  </si>
  <si>
    <t>BRL-0010-PB-088-29</t>
  </si>
  <si>
    <t>BRL-0010-PB-088-30</t>
  </si>
  <si>
    <t>BRL-0010-PB-088-31</t>
  </si>
  <si>
    <t>BRL-0011-SMO-1</t>
  </si>
  <si>
    <t>BRL-0011-SMO-2</t>
  </si>
  <si>
    <t>BRL-0011-SMO-3</t>
  </si>
  <si>
    <t>BRL-0011-SMO-4</t>
  </si>
  <si>
    <t>BRL-0011-SMO-5</t>
  </si>
  <si>
    <t>BRL-0011-SMO-6</t>
  </si>
  <si>
    <t>BRL-0011-SMO-7</t>
  </si>
  <si>
    <t>BRL-0011-SMO-8</t>
  </si>
  <si>
    <t>PF53</t>
  </si>
  <si>
    <t>PF54</t>
  </si>
  <si>
    <t>PF55</t>
  </si>
  <si>
    <t>PF56</t>
  </si>
  <si>
    <t>PF57</t>
  </si>
  <si>
    <t>PF58</t>
  </si>
  <si>
    <t>PF59</t>
  </si>
  <si>
    <t>PF60</t>
  </si>
  <si>
    <t>PF61</t>
  </si>
  <si>
    <t>PF62</t>
  </si>
  <si>
    <t>PF63</t>
  </si>
  <si>
    <t>PF64</t>
  </si>
  <si>
    <t>PF65</t>
  </si>
  <si>
    <t>PF66</t>
  </si>
  <si>
    <t>PF67</t>
  </si>
  <si>
    <t>PF68</t>
  </si>
  <si>
    <t>PORTE SECTIONNELLE SOUPLE AUTOMATIQUE</t>
  </si>
  <si>
    <t>BRL-0012-SSA-1</t>
  </si>
  <si>
    <t>PORTE PIETONNE AUTOMATIQUE</t>
  </si>
  <si>
    <t>BRL-0054-SMA-1</t>
  </si>
  <si>
    <t>BRL-0054-PA-3</t>
  </si>
  <si>
    <t>BRL-0054-PA-2</t>
  </si>
  <si>
    <t>BRL-0047-PA-1</t>
  </si>
  <si>
    <t>BRL-0047-PA-2</t>
  </si>
  <si>
    <t>BRL-0047-PA-3</t>
  </si>
  <si>
    <t>BRL-0047-PA-4</t>
  </si>
  <si>
    <t>BRL-0042-PA-1</t>
  </si>
  <si>
    <t>BRL-0057-PB-002-1</t>
  </si>
  <si>
    <t>BRL-0057-PB-002-2</t>
  </si>
  <si>
    <t>BRL-0057-PB-002-3</t>
  </si>
  <si>
    <t>PORTAIL (Entrant)</t>
  </si>
  <si>
    <t>BRL-0077-P1V-1</t>
  </si>
  <si>
    <t>PORTAIL (Sortant)</t>
  </si>
  <si>
    <t>BRL-0077-P1V-2</t>
  </si>
  <si>
    <t>PORTAIL (Entrée secondaire)</t>
  </si>
  <si>
    <t>BRL-0029-P1V-3</t>
  </si>
  <si>
    <t>Caserne Laporte voirie 0029</t>
  </si>
  <si>
    <t>Caserne Laporte Bât 0077</t>
  </si>
  <si>
    <t>Caserne Laporte Bât 0057</t>
  </si>
  <si>
    <t>PORTAIL (62 / 63)</t>
  </si>
  <si>
    <t>BRL-0077-P1V-4</t>
  </si>
  <si>
    <t xml:space="preserve">TOURNIQUET </t>
  </si>
  <si>
    <t>BRL-0077-TNQ-1</t>
  </si>
  <si>
    <t xml:space="preserve">BARRIERE LEVANTE Basculante </t>
  </si>
  <si>
    <t>BRL-0077-BL-1</t>
  </si>
  <si>
    <t>BARRIERE LEVANTE Basculante</t>
  </si>
  <si>
    <t>BRL-0077-BL-2</t>
  </si>
  <si>
    <t>BRL-0077-BL-3</t>
  </si>
  <si>
    <t>BARRIERE LEVANTE (Entrée BCC 62/63) Basculante</t>
  </si>
  <si>
    <t>BRL-0077-BL-4</t>
  </si>
  <si>
    <t xml:space="preserve">BARRIERE LEVANTE (Sortie BCC 62/63) Basculante </t>
  </si>
  <si>
    <t>BRL-0077-BL-5</t>
  </si>
  <si>
    <t>TOURNIQUET (BCC 62/63)  Tourniquet</t>
  </si>
  <si>
    <t>BRL-0077-TNQ-2</t>
  </si>
  <si>
    <t>HERSE (entrée)</t>
  </si>
  <si>
    <t>BRL-0077-H-1</t>
  </si>
  <si>
    <t xml:space="preserve">HERSE (sortie) </t>
  </si>
  <si>
    <t>BRL-0077-H-2</t>
  </si>
  <si>
    <t>TOURNIQUET PIETON</t>
  </si>
  <si>
    <t>BRL-0077-TNQ-57-1</t>
  </si>
  <si>
    <t>TOURNIQUE VELO - PMR</t>
  </si>
  <si>
    <t>BRL-0077-TNQ-57-2</t>
  </si>
  <si>
    <t>PF69</t>
  </si>
  <si>
    <t>PF70</t>
  </si>
  <si>
    <t>PF71</t>
  </si>
  <si>
    <t>PF72</t>
  </si>
  <si>
    <t>PF73</t>
  </si>
  <si>
    <t>PF74</t>
  </si>
  <si>
    <t>PF75</t>
  </si>
  <si>
    <t>PF76</t>
  </si>
  <si>
    <t>PF77</t>
  </si>
  <si>
    <t>PF78</t>
  </si>
  <si>
    <t>PF79</t>
  </si>
  <si>
    <t>PF80</t>
  </si>
  <si>
    <t>PF81</t>
  </si>
  <si>
    <t>PF82</t>
  </si>
  <si>
    <t>PF83</t>
  </si>
  <si>
    <t>PF84</t>
  </si>
  <si>
    <t>PF85</t>
  </si>
  <si>
    <t>PF86</t>
  </si>
  <si>
    <t>PF87</t>
  </si>
  <si>
    <t>PF88</t>
  </si>
  <si>
    <t>PF89</t>
  </si>
  <si>
    <t>PF90</t>
  </si>
  <si>
    <t>PF91</t>
  </si>
  <si>
    <t>PF92</t>
  </si>
  <si>
    <t>PF93</t>
  </si>
  <si>
    <t>PF94</t>
  </si>
  <si>
    <t>BRCi-00XX-021-RMO-1</t>
  </si>
  <si>
    <t>BRCi-00XX-021-RMO-2</t>
  </si>
  <si>
    <t>BRCi-00XX-021-RMO-3</t>
  </si>
  <si>
    <t>BRCi-00XX-030-RMO-4</t>
  </si>
  <si>
    <t>BRCi-00XX-016-RMO-5</t>
  </si>
  <si>
    <t>BRCi-00XX-029-PB-1</t>
  </si>
  <si>
    <t>Terrain du chastanet - Ciblerie</t>
  </si>
  <si>
    <t>PORTE SECTIONNELLE</t>
  </si>
  <si>
    <t>BRL-0040-SMO-1</t>
  </si>
  <si>
    <t>PF95</t>
  </si>
  <si>
    <t>PF96</t>
  </si>
  <si>
    <t>PF97</t>
  </si>
  <si>
    <t>PF98</t>
  </si>
  <si>
    <t>PF99</t>
  </si>
  <si>
    <t>PF100</t>
  </si>
  <si>
    <t>PF101</t>
  </si>
  <si>
    <t>Pôle graphique</t>
  </si>
  <si>
    <t>PORTE AUTOMTIQUE 2 VENTAUX</t>
  </si>
  <si>
    <t>PGT-0002-PA</t>
  </si>
  <si>
    <t>PGT-0003-001-PGE</t>
  </si>
  <si>
    <t>PGT-0003-021-SSA-1</t>
  </si>
  <si>
    <t>PGT-0003-021-SSA-2</t>
  </si>
  <si>
    <t>PGT-0003-021-SSA-3</t>
  </si>
  <si>
    <t>PGT-0003-021-PA-1</t>
  </si>
  <si>
    <t>PGT-0003-029-SSA-4</t>
  </si>
  <si>
    <t>LSA-0002-PA2V-2</t>
  </si>
  <si>
    <t>BARRIERE AUTOMATIQUE LEVANTE DOUBLE BASCULANTE</t>
  </si>
  <si>
    <t>LSA-0002-BL-1</t>
  </si>
  <si>
    <t>LSA-0002-BL-2</t>
  </si>
  <si>
    <t>LSA-0002-TNQ</t>
  </si>
  <si>
    <t>PORTE AUTOMTIQUE 2 VANTAUX</t>
  </si>
  <si>
    <t>Détachement du matériel</t>
  </si>
  <si>
    <t>TULB-XXXX-234-PSX-1</t>
  </si>
  <si>
    <t>TULB-XXXX-105-PSX-2</t>
  </si>
  <si>
    <t>TULB-XXXX-234-SSA-1</t>
  </si>
  <si>
    <t>TULB-XXXX-234-SSA-2</t>
  </si>
  <si>
    <t>TULB-XXXX-105-SSA-3</t>
  </si>
  <si>
    <t>PF102</t>
  </si>
  <si>
    <t>PF103</t>
  </si>
  <si>
    <t>PF104</t>
  </si>
  <si>
    <t>PF105</t>
  </si>
  <si>
    <t>PF106</t>
  </si>
  <si>
    <t>PF107</t>
  </si>
  <si>
    <t>PF108</t>
  </si>
  <si>
    <t>PF109</t>
  </si>
  <si>
    <t>PF110</t>
  </si>
  <si>
    <t>PF111</t>
  </si>
  <si>
    <t>PF112</t>
  </si>
  <si>
    <t>PF113</t>
  </si>
  <si>
    <t>PF114</t>
  </si>
  <si>
    <t>PF115</t>
  </si>
  <si>
    <t>PF116</t>
  </si>
  <si>
    <t>PF117</t>
  </si>
  <si>
    <t>PF118</t>
  </si>
  <si>
    <t>LA COURTINE (23)</t>
  </si>
  <si>
    <t>Camp de la courtine Bât 0001</t>
  </si>
  <si>
    <t>LCT-0001-SMA-1</t>
  </si>
  <si>
    <t>Camp de la courtine Bât 0045</t>
  </si>
  <si>
    <t>VOLET ROULANT METALLIQUE MOTORISE</t>
  </si>
  <si>
    <t>LCT-0045-RMO-1</t>
  </si>
  <si>
    <t>LCT-0045-RMO-2</t>
  </si>
  <si>
    <t>Camp de la courtine Bât 0053</t>
  </si>
  <si>
    <t>LCT-0053-RMO-1</t>
  </si>
  <si>
    <t>LCT-0053-RMO-2</t>
  </si>
  <si>
    <t>LCT-0053-RMO-3</t>
  </si>
  <si>
    <t>Camp de la courtine Bât 0058</t>
  </si>
  <si>
    <t>LCT-0058-029-PB-1</t>
  </si>
  <si>
    <t>LCT-0058-029-PB-2</t>
  </si>
  <si>
    <t>Camp de la courtine Bât 0068</t>
  </si>
  <si>
    <t>RIDEAU METAL MOTORISE</t>
  </si>
  <si>
    <t>LCT-0068-SMO-1</t>
  </si>
  <si>
    <t>LCT-0068-SMO-2</t>
  </si>
  <si>
    <t>LCT-0068-SMO-3</t>
  </si>
  <si>
    <t>LCT-0068-SMO-4</t>
  </si>
  <si>
    <t>LCT-0068-SMO-5</t>
  </si>
  <si>
    <t>Camp de la courtine Bât 0081</t>
  </si>
  <si>
    <t>LCT-0081-SMA-1</t>
  </si>
  <si>
    <t>LCT-0081-SMA-2</t>
  </si>
  <si>
    <t>Camp de la courtine Bât 0089</t>
  </si>
  <si>
    <t>RIDEAU ROULANT METALLIQUE / PVC MOTORISE</t>
  </si>
  <si>
    <t>LCT-0089-RMO-1</t>
  </si>
  <si>
    <t>LCT-0089-RMO-2</t>
  </si>
  <si>
    <t>Camp de la courtine Bât 0107</t>
  </si>
  <si>
    <t>LCT-0107-RMO-1</t>
  </si>
  <si>
    <t>LCT-0107-RMO-2</t>
  </si>
  <si>
    <t>LCT-0107-RMO-3</t>
  </si>
  <si>
    <t>LCT-0107-RMO-4</t>
  </si>
  <si>
    <t>PF119</t>
  </si>
  <si>
    <t>PF120</t>
  </si>
  <si>
    <t>PF121</t>
  </si>
  <si>
    <t>PF122</t>
  </si>
  <si>
    <t>PF123</t>
  </si>
  <si>
    <t>PF124</t>
  </si>
  <si>
    <t>PF125</t>
  </si>
  <si>
    <t>PF126</t>
  </si>
  <si>
    <t>PF127</t>
  </si>
  <si>
    <t>PF128</t>
  </si>
  <si>
    <t>PF129</t>
  </si>
  <si>
    <t>PF130</t>
  </si>
  <si>
    <t>PF131</t>
  </si>
  <si>
    <t>PF132</t>
  </si>
  <si>
    <t>PF133</t>
  </si>
  <si>
    <t>PF134</t>
  </si>
  <si>
    <t>PF135</t>
  </si>
  <si>
    <t>PF136</t>
  </si>
  <si>
    <t>PF137</t>
  </si>
  <si>
    <t>PF138</t>
  </si>
  <si>
    <t>PF139</t>
  </si>
  <si>
    <t>Camp de la courtine Bât 0108</t>
  </si>
  <si>
    <t>LCT-0108-RMO-1</t>
  </si>
  <si>
    <t>LCT-0108-RMO-2</t>
  </si>
  <si>
    <t>LCT-0108-RMO-3</t>
  </si>
  <si>
    <t>LCT-0108-RMO-4</t>
  </si>
  <si>
    <t>Camp de la courtine Bât 0109</t>
  </si>
  <si>
    <t>LCT-0109-RMO-1</t>
  </si>
  <si>
    <t>LCT-0109-RMO-2</t>
  </si>
  <si>
    <t>LCT-0109-RMO-3</t>
  </si>
  <si>
    <t>LCT-0109-RMO-4</t>
  </si>
  <si>
    <t>Camp de la courtine Bât 0180</t>
  </si>
  <si>
    <t>LCT-0180-RMA-1</t>
  </si>
  <si>
    <t>PORTE SECTIONNELLE MOTORISEE + PORTILLON</t>
  </si>
  <si>
    <t>LCT-0180-SMA-2</t>
  </si>
  <si>
    <t>Camp de la courtine Bât 0181</t>
  </si>
  <si>
    <t>LCT-0181-SMO-1</t>
  </si>
  <si>
    <t>Camp de la courtine Bât 0182</t>
  </si>
  <si>
    <t>LCT-0182-RMO-1</t>
  </si>
  <si>
    <t>PORTE SECTIONNELLE MANUELLE + PORTIL.</t>
  </si>
  <si>
    <t>LCT-0182-RMO-2</t>
  </si>
  <si>
    <t>Camp de la courtine Bât 0185</t>
  </si>
  <si>
    <t>LCT-0185-SMA-1</t>
  </si>
  <si>
    <t>LCT-0185-SMA-2</t>
  </si>
  <si>
    <t>Camp de la courtine Bât 0186</t>
  </si>
  <si>
    <t>LCT-0186-RMA-1</t>
  </si>
  <si>
    <t>LCT-0186-RMO-2</t>
  </si>
  <si>
    <t>RIDEAU METAL MANUEL</t>
  </si>
  <si>
    <t>LCT-0186-SMA-2</t>
  </si>
  <si>
    <t>LCT-0186-SMA-3</t>
  </si>
  <si>
    <t>Camp de la courtine Bât 0211</t>
  </si>
  <si>
    <t>LCT-0211-RMO-1</t>
  </si>
  <si>
    <t>Camp de la courtine Bât 0351</t>
  </si>
  <si>
    <t>LCT-0351-RMO-1</t>
  </si>
  <si>
    <t>LCT-0351-RMA-2</t>
  </si>
  <si>
    <t>Camp de la courtine Bât 0622</t>
  </si>
  <si>
    <t xml:space="preserve">PORTE MANUELLE </t>
  </si>
  <si>
    <t>LCT-0622-SMA-1</t>
  </si>
  <si>
    <t>LCT-0622-SMA-2</t>
  </si>
  <si>
    <t>LCT-0622-SMA-3</t>
  </si>
  <si>
    <t>LCT-0622-SMA-4</t>
  </si>
  <si>
    <t>LCT-0622-SMA-5</t>
  </si>
  <si>
    <t>LCT-0622-SMA-6</t>
  </si>
  <si>
    <t>Camp de la courtine voirie 1155</t>
  </si>
  <si>
    <t>Camp de la courtine voirie 0029</t>
  </si>
  <si>
    <t>LCT-CRAPELET-BL-2</t>
  </si>
  <si>
    <t>LCT-ORIANE-BL-1</t>
  </si>
  <si>
    <t>LCT-ORIANE-BL-2</t>
  </si>
  <si>
    <t>BARRIERE AUTO. LEVANTE SIMPLE BASCUL.</t>
  </si>
  <si>
    <t>LTC-0029-BL-4</t>
  </si>
  <si>
    <t>DMD 23 Bât 0001</t>
  </si>
  <si>
    <t>DMD 23 Parking 0005</t>
  </si>
  <si>
    <t>PORTE MOTORISE</t>
  </si>
  <si>
    <t>DMG-0005-SMO-1</t>
  </si>
  <si>
    <t>DMG-0005-SMO-2</t>
  </si>
  <si>
    <t>BARRIERE AUTOMATIQUE LEVANTE SIMPLE</t>
  </si>
  <si>
    <t>DMG-0005-BL-1</t>
  </si>
  <si>
    <t>GUERET (23)</t>
  </si>
  <si>
    <t>SAMHA Bât 002</t>
  </si>
  <si>
    <t>LSA-0001-PA-1</t>
  </si>
  <si>
    <t>RIDEAU METALLIQUE MOTORISE</t>
  </si>
  <si>
    <t>LSA-0002-RMO-1</t>
  </si>
  <si>
    <t>LSA-0002-RMO-2</t>
  </si>
  <si>
    <t>LSA-0002-RMO-3</t>
  </si>
  <si>
    <t>LSA-0002-RMO-4</t>
  </si>
  <si>
    <t>LSA-0002-RMO-5</t>
  </si>
  <si>
    <t>LSA-0002-RMO-6</t>
  </si>
  <si>
    <t>SAMHA Voirie 0009</t>
  </si>
  <si>
    <t>LSA-0009-PA2V-2</t>
  </si>
  <si>
    <t>ARCHIVES SAMHA Bât 002</t>
  </si>
  <si>
    <t>LRO-0002-PSMA-1</t>
  </si>
  <si>
    <t>LRO-0002-PSMA-2</t>
  </si>
  <si>
    <t>CIRFA Bât 001</t>
  </si>
  <si>
    <t xml:space="preserve">RIDEAU METALLIQUE MOTORISE </t>
  </si>
  <si>
    <t>LCI-0001-RMO-1</t>
  </si>
  <si>
    <t>CRSA Route 0007</t>
  </si>
  <si>
    <t>CRSA Bât 002</t>
  </si>
  <si>
    <t xml:space="preserve">PORTAIL 1 VANTAIL AUTOMATIQUE COULISSANT </t>
  </si>
  <si>
    <t>SAU-0007-P1V-1</t>
  </si>
  <si>
    <t>SAU-0002-RMO-1</t>
  </si>
  <si>
    <t>SAU-0002-RMO-2</t>
  </si>
  <si>
    <t>PF140</t>
  </si>
  <si>
    <t>PF141</t>
  </si>
  <si>
    <t>PF142</t>
  </si>
  <si>
    <t>PF143</t>
  </si>
  <si>
    <t>PF144</t>
  </si>
  <si>
    <t>PF145</t>
  </si>
  <si>
    <t>PF146</t>
  </si>
  <si>
    <t>PF147</t>
  </si>
  <si>
    <t>PF148</t>
  </si>
  <si>
    <t>PF149</t>
  </si>
  <si>
    <t>PF150</t>
  </si>
  <si>
    <t>PF151</t>
  </si>
  <si>
    <t>PF152</t>
  </si>
  <si>
    <t>PF153</t>
  </si>
  <si>
    <t>PF154</t>
  </si>
  <si>
    <t>PF155</t>
  </si>
  <si>
    <t>PF156</t>
  </si>
  <si>
    <t>PF157</t>
  </si>
  <si>
    <t>PF158</t>
  </si>
  <si>
    <t>PF159</t>
  </si>
  <si>
    <t>PF160</t>
  </si>
  <si>
    <t>PF161</t>
  </si>
  <si>
    <t>PF162</t>
  </si>
  <si>
    <t>PF163</t>
  </si>
  <si>
    <t>PF164</t>
  </si>
  <si>
    <t>PF165</t>
  </si>
  <si>
    <t>PF166</t>
  </si>
  <si>
    <t>PF167</t>
  </si>
  <si>
    <t>PF168</t>
  </si>
  <si>
    <t>PF169</t>
  </si>
  <si>
    <t>PF170</t>
  </si>
  <si>
    <t>PF171</t>
  </si>
  <si>
    <t>PF172</t>
  </si>
  <si>
    <t>PF173</t>
  </si>
  <si>
    <t>PF174</t>
  </si>
  <si>
    <t>PF175</t>
  </si>
  <si>
    <t>PF176</t>
  </si>
  <si>
    <t>PF177</t>
  </si>
  <si>
    <t>PF178</t>
  </si>
  <si>
    <t>PF179</t>
  </si>
  <si>
    <t>PF180</t>
  </si>
  <si>
    <t>PF181</t>
  </si>
  <si>
    <t>PF182</t>
  </si>
  <si>
    <t>PF183</t>
  </si>
  <si>
    <t>PF184</t>
  </si>
  <si>
    <t>PF185</t>
  </si>
  <si>
    <t>PF186</t>
  </si>
  <si>
    <t>PF187</t>
  </si>
  <si>
    <t>PF188</t>
  </si>
  <si>
    <t>Maintenance des portes et portails</t>
  </si>
  <si>
    <t>Maintenance des ponts roulants et moyens fixes de levage</t>
  </si>
  <si>
    <t>Caserne Laporte Bât 0008</t>
  </si>
  <si>
    <t>Caserne Laporte Bât 0006</t>
  </si>
  <si>
    <t>AIRE DE LAVAGE</t>
  </si>
  <si>
    <t>BLG-0008-AIRELAV</t>
  </si>
  <si>
    <t>PONT ELEVATEUR</t>
  </si>
  <si>
    <t>BRL-0006-016-PE-5T</t>
  </si>
  <si>
    <t>PALAN</t>
  </si>
  <si>
    <t>PORTIQUE DE LEVAGE</t>
  </si>
  <si>
    <t>Détachement du matériel Bât 0002</t>
  </si>
  <si>
    <t>PONT ROULANT</t>
  </si>
  <si>
    <t>TULB-0002-PR-54</t>
  </si>
  <si>
    <t>TULB-0002-PR-55</t>
  </si>
  <si>
    <t>TULB-0002-PR-56</t>
  </si>
  <si>
    <t>TULB-0002-PR-57</t>
  </si>
  <si>
    <t>TULB-0002-PR-59</t>
  </si>
  <si>
    <t>TULB-0002-PR-60</t>
  </si>
  <si>
    <t>TULB-0002-PR-62</t>
  </si>
  <si>
    <t>TULB-0002-PR-63</t>
  </si>
  <si>
    <t>TULB-0002-PA-63-500KG</t>
  </si>
  <si>
    <t>TULB-0002-PA-62-2T</t>
  </si>
  <si>
    <t>TULB-0002-PA-60-2T</t>
  </si>
  <si>
    <t>TULB-0002-PA-59-2T</t>
  </si>
  <si>
    <t>TULB-0002-PA-58-1T</t>
  </si>
  <si>
    <t>TULB-0002-PA-57-500KG</t>
  </si>
  <si>
    <t>TULB-0002-PA-56-500KG</t>
  </si>
  <si>
    <t>TULB-0002-PA-55-500KG</t>
  </si>
  <si>
    <t>TULB-0002-PA-54-500KG</t>
  </si>
  <si>
    <t>TULB-0002-PA-43-1T</t>
  </si>
  <si>
    <t>TULB-0003-PA-25-3.2T</t>
  </si>
  <si>
    <t>TULB-0003-PA-23-20T</t>
  </si>
  <si>
    <t>Détachement du matériel Bât 0003</t>
  </si>
  <si>
    <t>POTENCE</t>
  </si>
  <si>
    <t>TULB-0002-PO-58-1T</t>
  </si>
  <si>
    <t>Détachement du matériel Voirie 0003</t>
  </si>
  <si>
    <t>TULB-0003-23</t>
  </si>
  <si>
    <t>TULB-0003-25</t>
  </si>
  <si>
    <t>Camp de la courtine Bât 0023</t>
  </si>
  <si>
    <t>LCT-0023-PE-817835</t>
  </si>
  <si>
    <t>LCT-0068-PE-00702</t>
  </si>
  <si>
    <t>PALANT DE LEVAGE</t>
  </si>
  <si>
    <t>SAU-0002-XXXX</t>
  </si>
  <si>
    <t>Caserne Laporte Bât 0010</t>
  </si>
  <si>
    <t>Caserne Laporte Bât 0011</t>
  </si>
  <si>
    <t>Caserne Laporte Bât 0012</t>
  </si>
  <si>
    <t>Caserne Laporte Bât 0042</t>
  </si>
  <si>
    <t>Caserne Laporte Bât 0047</t>
  </si>
  <si>
    <t>Caserne Laporte Bât 0054</t>
  </si>
  <si>
    <t xml:space="preserve">ST 03 : Maintenance des compresseurs </t>
  </si>
  <si>
    <t>SECHEUR D AIR</t>
  </si>
  <si>
    <t>BRL-0006-017-SECH-1</t>
  </si>
  <si>
    <t>COMPRESSEUR</t>
  </si>
  <si>
    <t>BLG-0006-017-1</t>
  </si>
  <si>
    <t>BLG-0010-118-SECH-3</t>
  </si>
  <si>
    <t>BLG-0010-118-3</t>
  </si>
  <si>
    <t>BLG-0011-SECH-4</t>
  </si>
  <si>
    <t>BLG-0011-004-4</t>
  </si>
  <si>
    <t>Pôle graphique Bât 003</t>
  </si>
  <si>
    <t>PGT-0003-017</t>
  </si>
  <si>
    <t>PGT-0003-017-SECH</t>
  </si>
  <si>
    <t xml:space="preserve">Détachement du matériel </t>
  </si>
  <si>
    <t>TULB-XXXX-232</t>
  </si>
  <si>
    <t>TULB-XXXX-232 - SECH</t>
  </si>
  <si>
    <t>LCT-0108-001-1</t>
  </si>
  <si>
    <t>LCT-0068-003-3</t>
  </si>
  <si>
    <t>PF189</t>
  </si>
  <si>
    <t>PF190</t>
  </si>
  <si>
    <t>PF191</t>
  </si>
  <si>
    <t>PF194</t>
  </si>
  <si>
    <t>PF195</t>
  </si>
  <si>
    <t>PF196</t>
  </si>
  <si>
    <t>PF197</t>
  </si>
  <si>
    <t>PF198</t>
  </si>
  <si>
    <t>PF199</t>
  </si>
  <si>
    <t>PF200</t>
  </si>
  <si>
    <t>PF201</t>
  </si>
  <si>
    <t>PF202</t>
  </si>
  <si>
    <t>PF203</t>
  </si>
  <si>
    <t>PF204</t>
  </si>
  <si>
    <t>PF205</t>
  </si>
  <si>
    <t>PF206</t>
  </si>
  <si>
    <t>PF207</t>
  </si>
  <si>
    <t>PF208</t>
  </si>
  <si>
    <t>PF209</t>
  </si>
  <si>
    <t>PF210</t>
  </si>
  <si>
    <t>PF211</t>
  </si>
  <si>
    <t>PF212</t>
  </si>
  <si>
    <t>PF213</t>
  </si>
  <si>
    <t>PF214</t>
  </si>
  <si>
    <t>PF215</t>
  </si>
  <si>
    <t>PF216</t>
  </si>
  <si>
    <t>PF217</t>
  </si>
  <si>
    <t>PF218</t>
  </si>
  <si>
    <t>PF219</t>
  </si>
  <si>
    <t>PF220</t>
  </si>
  <si>
    <t>PF221</t>
  </si>
  <si>
    <t>PF224</t>
  </si>
  <si>
    <t>PF225</t>
  </si>
  <si>
    <t>PF226</t>
  </si>
  <si>
    <t>PF227</t>
  </si>
  <si>
    <t>PF228</t>
  </si>
  <si>
    <t>PF229</t>
  </si>
  <si>
    <t>PF230</t>
  </si>
  <si>
    <t>PF231</t>
  </si>
  <si>
    <t>PF233</t>
  </si>
  <si>
    <t>PF235</t>
  </si>
  <si>
    <t>TOTAL ST 01 - MAINTENANCE DES PORTES ET PORTAILS</t>
  </si>
  <si>
    <t>TOTAL ST 02 - MAINTENANCE DES PONTS ROULANTS ET MOYENS FIXE DE LEVAGE</t>
  </si>
  <si>
    <t>TOTAL ST 03 - MAINTENANCE DES COMPRESSEURS</t>
  </si>
  <si>
    <t>Désignation des prestations de maintenance annuelle</t>
  </si>
  <si>
    <t>Unité</t>
  </si>
  <si>
    <t>Montant en € HT 1ière période de validité</t>
  </si>
  <si>
    <t>forfait</t>
  </si>
  <si>
    <t>Montant total annuel € HT 1ière période de validité</t>
  </si>
  <si>
    <t>Montant total annuel en € HT 2ième période de validité</t>
  </si>
  <si>
    <t>Montant total annuel en € HT 3ième période de validité</t>
  </si>
  <si>
    <t>Montant total annuel en € HT 4ième période de validité</t>
  </si>
  <si>
    <t xml:space="preserve">Montant total pour les 4 périodes de validité en € HT </t>
  </si>
  <si>
    <t>Montant TVA 20%</t>
  </si>
  <si>
    <t>Montant total pour les 4 périodes de validité en € TTC</t>
  </si>
  <si>
    <t>Montant TTC en toutes lettres</t>
  </si>
  <si>
    <t>Phase de préparation</t>
  </si>
  <si>
    <t xml:space="preserve">Section 01 </t>
  </si>
  <si>
    <t>Section 02</t>
  </si>
  <si>
    <t>Section 03</t>
  </si>
  <si>
    <t>Phase de restitution</t>
  </si>
  <si>
    <t xml:space="preserve"> DECOMPOSITION DU PRIX FORFAITAIRE</t>
  </si>
  <si>
    <t>Maintenance préventive et corrective (inférieure au seuil) des installations
Part forfaitaire annuelle
Prend effet à compter de la notification</t>
  </si>
  <si>
    <t>DAF2021001351-21070</t>
  </si>
  <si>
    <t>DAF2021001351-21051</t>
  </si>
  <si>
    <t>Maintenance préventive et corrective (inférieure au seuil) des installations
Part forfaitaire annuelle
Prend effet 5 mois après la date de notification du marché</t>
  </si>
  <si>
    <t>PORTILLON PIETON</t>
  </si>
  <si>
    <t>Caserne Laporte Bât 0078</t>
  </si>
  <si>
    <t>BRL-0006-ST-033-SECH-5</t>
  </si>
  <si>
    <t>BLG-0006-ST-035-15</t>
  </si>
  <si>
    <t>BLG-0010-2</t>
  </si>
  <si>
    <t>BLG-0010-117-SECH-3</t>
  </si>
  <si>
    <t>BRL-0078-SECH-2</t>
  </si>
  <si>
    <t>BLG-0078-002-2</t>
  </si>
  <si>
    <t>Caserne Laporte Bât 0079</t>
  </si>
  <si>
    <t xml:space="preserve">COMPRESSEUR </t>
  </si>
  <si>
    <t xml:space="preserve">    BLG-0079-1</t>
  </si>
  <si>
    <t>LCT-0068-003-SECH-1</t>
  </si>
  <si>
    <t>Camp de la courtine Bât 0050</t>
  </si>
  <si>
    <t>BRL-BACHMAN-SECH-6</t>
  </si>
  <si>
    <t>BLG-BACHMAN-6</t>
  </si>
  <si>
    <t>Caserne Laporte Bât 00011</t>
  </si>
  <si>
    <t>BRL-0011-PE-2T</t>
  </si>
  <si>
    <t>CIRFA 19</t>
  </si>
  <si>
    <t>BRL-0078-SMO-1</t>
  </si>
  <si>
    <t>BRL-0078-SMO-2</t>
  </si>
  <si>
    <t>BRL-0078-SMO-3</t>
  </si>
  <si>
    <t>BRL-0078-SMO-4</t>
  </si>
  <si>
    <t>BRL-0078-SMO-5</t>
  </si>
  <si>
    <t>Caserne Laporte Bât 0080</t>
  </si>
  <si>
    <t>PORTAIL MANUEL</t>
  </si>
  <si>
    <t>BRL-0080 SMO-1</t>
  </si>
  <si>
    <t>BRL-0080 SMO-2</t>
  </si>
  <si>
    <t>BRL-0080 SMO-3</t>
  </si>
  <si>
    <t>BRL-0080 SMO-4</t>
  </si>
  <si>
    <t>BRL-0080 SMO-5</t>
  </si>
  <si>
    <t>BRL-0080 SMO-6</t>
  </si>
  <si>
    <t>BRL-0080 SMO-7</t>
  </si>
  <si>
    <t>BRL-0080 SMO-8</t>
  </si>
  <si>
    <t>BRL-0080 SMO-9</t>
  </si>
  <si>
    <t>BRL-0080 SMO-10</t>
  </si>
  <si>
    <t>BRL-0080 SMO-11</t>
  </si>
  <si>
    <t>BRL-0080 SMO-12</t>
  </si>
  <si>
    <t>BRL-0080 SMO-13</t>
  </si>
  <si>
    <t>BRL-0080 SMO-14</t>
  </si>
  <si>
    <t>BRL-0080 SMO-15</t>
  </si>
  <si>
    <t>BRL-0080 SMO-16</t>
  </si>
  <si>
    <t>BRL-0080 SMO-17</t>
  </si>
  <si>
    <t>BRL-0080 SMO-18</t>
  </si>
  <si>
    <t>BRL-0080 SMO-19</t>
  </si>
  <si>
    <t>BRL-0080 SMO-20</t>
  </si>
  <si>
    <t>BRL-0080 SMO-21</t>
  </si>
  <si>
    <t>BRL-0080 SMO-22</t>
  </si>
  <si>
    <t>BRL-0080 SMO-23</t>
  </si>
  <si>
    <t>BRL-0080 SMO-24</t>
  </si>
  <si>
    <t>BRL-0080 SMO-25</t>
  </si>
  <si>
    <t>BRL-0080 SMO-26</t>
  </si>
  <si>
    <t>BRL-0080 SMO-27</t>
  </si>
  <si>
    <t>BRL-0080 SMO-28</t>
  </si>
  <si>
    <t>BRL-0080 SMO-29</t>
  </si>
  <si>
    <t>BRL-0080 P1V-1</t>
  </si>
  <si>
    <t>BRL-0080 P1V-2</t>
  </si>
  <si>
    <t>Caserne Laporte Bât 0081</t>
  </si>
  <si>
    <t>BRL-0081-PA-1</t>
  </si>
  <si>
    <t>BRL-0081-PA-2</t>
  </si>
  <si>
    <t>BRL-0081-PA-3</t>
  </si>
  <si>
    <t>BRL-0081-PA-4</t>
  </si>
  <si>
    <t>BRL-0081-PA-5</t>
  </si>
  <si>
    <t>BRL-0081-PA-6</t>
  </si>
  <si>
    <t>BRL-0081-PA-7</t>
  </si>
  <si>
    <t>Caserne Laporte Bât 0045</t>
  </si>
  <si>
    <t>0045-SMA-1</t>
  </si>
  <si>
    <t>0045-PSA-2</t>
  </si>
  <si>
    <t>BRL-0047-PB-1</t>
  </si>
  <si>
    <t>BRL-0102-PA-1</t>
  </si>
  <si>
    <t>BRL-01021-PA-2</t>
  </si>
  <si>
    <t>Caserne Laporte Bât 0102</t>
  </si>
  <si>
    <t>BRL-0102-P1R-1</t>
  </si>
  <si>
    <t>BRUNE</t>
  </si>
  <si>
    <t>VOLET ROULANT</t>
  </si>
  <si>
    <t>RIDEAU METALLIQUE</t>
  </si>
  <si>
    <t>BRB-0015-VRM-1</t>
  </si>
  <si>
    <t>BRB-0015-RMO-1</t>
  </si>
  <si>
    <t>BRB-0015-RMO-2</t>
  </si>
  <si>
    <t>PGT-0002-PA2V-V1</t>
  </si>
  <si>
    <t>PGT-0002-PA2V-V2</t>
  </si>
  <si>
    <t>PGT-0003-029-SMO-1</t>
  </si>
  <si>
    <t>PGT-0003-029-SMO-2</t>
  </si>
  <si>
    <t>PGT-0003-029-SMO-3</t>
  </si>
  <si>
    <t>PGT-0003-029-SSA-5</t>
  </si>
  <si>
    <t>BRL-0077-TNQ-62/63-1</t>
  </si>
  <si>
    <t>BRL-0077-TNQ-62/63-2</t>
  </si>
  <si>
    <t>PF13</t>
  </si>
  <si>
    <t>PF14</t>
  </si>
  <si>
    <t>PF15</t>
  </si>
  <si>
    <t>PF16</t>
  </si>
  <si>
    <t>PF17</t>
  </si>
  <si>
    <t>PF18</t>
  </si>
  <si>
    <t>PF19</t>
  </si>
  <si>
    <t>PF20</t>
  </si>
  <si>
    <t>PF21</t>
  </si>
  <si>
    <t>PF192</t>
  </si>
  <si>
    <t>PF193</t>
  </si>
  <si>
    <t>PF222</t>
  </si>
  <si>
    <t>PF223</t>
  </si>
  <si>
    <t>PF232</t>
  </si>
  <si>
    <t>PF234</t>
  </si>
  <si>
    <t>PF236</t>
  </si>
  <si>
    <t>PF237</t>
  </si>
  <si>
    <t>PF238</t>
  </si>
  <si>
    <t>PF239</t>
  </si>
  <si>
    <t>PF240</t>
  </si>
  <si>
    <t>PF241</t>
  </si>
  <si>
    <t>PF242</t>
  </si>
  <si>
    <t>PF243</t>
  </si>
  <si>
    <t>PF244</t>
  </si>
  <si>
    <t>PF245</t>
  </si>
  <si>
    <t>PF246</t>
  </si>
  <si>
    <t>PF247</t>
  </si>
  <si>
    <t>PF248</t>
  </si>
  <si>
    <t>PF249</t>
  </si>
  <si>
    <t>PF250</t>
  </si>
  <si>
    <t>PF251</t>
  </si>
  <si>
    <t>PF252</t>
  </si>
  <si>
    <t>PF253</t>
  </si>
  <si>
    <t>PF254</t>
  </si>
  <si>
    <t>PF255</t>
  </si>
  <si>
    <t>PF256</t>
  </si>
  <si>
    <t>PF257</t>
  </si>
  <si>
    <t>PF258</t>
  </si>
  <si>
    <t>PF259</t>
  </si>
  <si>
    <t>PF260</t>
  </si>
  <si>
    <t>PF261</t>
  </si>
  <si>
    <t>PF262</t>
  </si>
  <si>
    <t>PF263</t>
  </si>
  <si>
    <t>PF264</t>
  </si>
  <si>
    <t>PF265</t>
  </si>
  <si>
    <t>PF266</t>
  </si>
  <si>
    <t>PF267</t>
  </si>
  <si>
    <t>PF268</t>
  </si>
  <si>
    <t>PF269</t>
  </si>
  <si>
    <t>PF270</t>
  </si>
  <si>
    <t>PF271</t>
  </si>
  <si>
    <t>PF272</t>
  </si>
  <si>
    <t>PF273</t>
  </si>
  <si>
    <t>PF274</t>
  </si>
  <si>
    <t>PF275</t>
  </si>
  <si>
    <t>PF276</t>
  </si>
  <si>
    <t>PF277</t>
  </si>
  <si>
    <t>PF278</t>
  </si>
  <si>
    <t>PF280</t>
  </si>
  <si>
    <t>PF281</t>
  </si>
  <si>
    <t>PF282</t>
  </si>
  <si>
    <t>PF283</t>
  </si>
  <si>
    <t>PF284</t>
  </si>
  <si>
    <t>PF285</t>
  </si>
  <si>
    <t>PF286</t>
  </si>
  <si>
    <t>PF287</t>
  </si>
  <si>
    <t>PF288</t>
  </si>
  <si>
    <t>PF289</t>
  </si>
  <si>
    <t>PF290</t>
  </si>
  <si>
    <t>PF291</t>
  </si>
  <si>
    <t xml:space="preserve">PORTE GACHE ELECTRIQUE </t>
  </si>
  <si>
    <t>PF292</t>
  </si>
  <si>
    <t>Camp de la courtine Bât 0069</t>
  </si>
  <si>
    <t>LCT-0069-003-SECH-1</t>
  </si>
  <si>
    <t>Camp de la courtine Bât 0024</t>
  </si>
  <si>
    <t>LCT-24-BL-4</t>
  </si>
  <si>
    <t>RIDEAU SEMI-AUTOMATIQUE</t>
  </si>
  <si>
    <t>LCT-50 -RMO-1</t>
  </si>
  <si>
    <t>VOLET ROULANT MANUEL</t>
  </si>
  <si>
    <t>LCT-0081-SMA-3</t>
  </si>
  <si>
    <t>LCT-0081-SMA-4</t>
  </si>
  <si>
    <t>Camp de la courtine Bât 0102</t>
  </si>
  <si>
    <t>PORTES AUTOMATIQUES COULISSANTES</t>
  </si>
  <si>
    <t>LCT-102-PA-2</t>
  </si>
  <si>
    <t>LCT-102-PA-1</t>
  </si>
  <si>
    <t>Camp de la courtine Bât 0212</t>
  </si>
  <si>
    <t>PORTAIL AUTOMATIQUE 2 VANTAUX</t>
  </si>
  <si>
    <t>LCT-212-P2V-1</t>
  </si>
  <si>
    <t>Camp de la courtine Bât 0352</t>
  </si>
  <si>
    <t>PORTE SECTIONNELLE + PORTILLON</t>
  </si>
  <si>
    <t>LCT-352-SMA-1</t>
  </si>
  <si>
    <t>LCT-CRAPELET-BL-1</t>
  </si>
  <si>
    <t>PF293</t>
  </si>
  <si>
    <t>PF294</t>
  </si>
  <si>
    <t>PF295</t>
  </si>
  <si>
    <t>PF296</t>
  </si>
  <si>
    <t>PF297</t>
  </si>
  <si>
    <t>PF298</t>
  </si>
  <si>
    <t>PF299</t>
  </si>
  <si>
    <t>PF300</t>
  </si>
  <si>
    <t>PF301</t>
  </si>
  <si>
    <t>PF302</t>
  </si>
  <si>
    <t>Montant 
en € HT</t>
  </si>
  <si>
    <t>Total HT</t>
  </si>
  <si>
    <t>Montant en € HT 2ème période de validité</t>
  </si>
  <si>
    <t>Montant en € HT 3ème période de validité</t>
  </si>
  <si>
    <t>Montant en € HT 4ème période de validité</t>
  </si>
  <si>
    <t>PERIODE DE VALIDITE  1
HT</t>
  </si>
  <si>
    <t>PERIODE DE VALIDITE  2
HT</t>
  </si>
  <si>
    <t>PERIODE DE VALIDITE  3
HT</t>
  </si>
  <si>
    <t>PERIODE DE VALIDITE  4
HT</t>
  </si>
  <si>
    <t>Total HT en €</t>
  </si>
  <si>
    <t>TOTAL PHASE DE PREPARATION 
en €  TTC</t>
  </si>
  <si>
    <t>Montant de la phase de préparation en € TTC (en toutes lettres)</t>
  </si>
  <si>
    <t>Montant de la phase de restitution en € TTC (en toutes lettres)</t>
  </si>
  <si>
    <t>TOTAL PHASE DE RESTITUTION 
en € 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</si>
</sst>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\ _F_-;\-* #,##0\ _F_-;_-* &quot;-&quot;??\ _F_-;_-@_-"/>
    <numFmt numFmtId="166" formatCode="#,##0.00\ &quot;€&quot;"/>
    <numFmt numFmtId="167" formatCode="#,##0.0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Palatino Linotype"/>
      <family val="1"/>
    </font>
    <font>
      <b/>
      <sz val="10"/>
      <name val="Palatino Linotype"/>
      <family val="1"/>
    </font>
    <font>
      <b/>
      <sz val="11"/>
      <name val="Palatino Linotype"/>
      <family val="1"/>
    </font>
    <font>
      <sz val="11"/>
      <name val="Palatino Linotype"/>
      <family val="1"/>
    </font>
    <font>
      <b/>
      <sz val="12"/>
      <name val="Palatino Linotype"/>
      <family val="1"/>
    </font>
    <font>
      <b/>
      <sz val="14"/>
      <name val="Palatino Linotype"/>
      <family val="1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rgb="FF808080"/>
      <name val="Gautami"/>
      <family val="2"/>
    </font>
    <font>
      <b/>
      <sz val="12"/>
      <color rgb="FF808080"/>
      <name val="Gautami"/>
      <family val="2"/>
    </font>
    <font>
      <b/>
      <sz val="12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C0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u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0"/>
      <name val="Times New Roman"/>
      <family val="1"/>
    </font>
    <font>
      <b/>
      <sz val="16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4" fontId="28" fillId="0" borderId="0" applyFont="0" applyFill="0" applyBorder="0" applyAlignment="0" applyProtection="0"/>
  </cellStyleXfs>
  <cellXfs count="318">
    <xf numFmtId="0" fontId="0" fillId="0" borderId="0" xfId="0"/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0" fillId="0" borderId="0" xfId="0"/>
    <xf numFmtId="0" fontId="1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0" xfId="0" applyBorder="1" applyAlignment="1"/>
    <xf numFmtId="0" fontId="3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0" fontId="1" fillId="0" borderId="0" xfId="2"/>
    <xf numFmtId="0" fontId="4" fillId="0" borderId="0" xfId="2" applyFont="1"/>
    <xf numFmtId="165" fontId="4" fillId="0" borderId="0" xfId="1" applyNumberFormat="1" applyFont="1"/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Fill="1"/>
    <xf numFmtId="0" fontId="5" fillId="0" borderId="0" xfId="2" applyFont="1" applyFill="1" applyAlignment="1">
      <alignment vertical="center"/>
    </xf>
    <xf numFmtId="0" fontId="4" fillId="0" borderId="0" xfId="2" applyFont="1" applyBorder="1"/>
    <xf numFmtId="0" fontId="6" fillId="0" borderId="3" xfId="2" applyFont="1" applyFill="1" applyBorder="1" applyAlignment="1">
      <alignment horizontal="left" vertical="center" wrapText="1" indent="1"/>
    </xf>
    <xf numFmtId="0" fontId="5" fillId="0" borderId="6" xfId="2" applyFont="1" applyFill="1" applyBorder="1" applyAlignment="1">
      <alignment horizontal="left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left" vertical="center" wrapText="1" indent="1"/>
    </xf>
    <xf numFmtId="0" fontId="0" fillId="0" borderId="0" xfId="0" applyBorder="1"/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 indent="2"/>
    </xf>
    <xf numFmtId="0" fontId="24" fillId="0" borderId="1" xfId="0" applyFont="1" applyBorder="1" applyAlignment="1">
      <alignment horizontal="left" vertical="center" wrapText="1" indent="2"/>
    </xf>
    <xf numFmtId="0" fontId="25" fillId="0" borderId="1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1" fillId="0" borderId="9" xfId="0" applyFont="1" applyBorder="1" applyAlignment="1"/>
    <xf numFmtId="0" fontId="2" fillId="0" borderId="16" xfId="0" applyFont="1" applyBorder="1" applyAlignment="1">
      <alignment horizontal="center" vertical="center" wrapText="1"/>
    </xf>
    <xf numFmtId="0" fontId="12" fillId="2" borderId="32" xfId="2" applyFont="1" applyFill="1" applyBorder="1" applyAlignment="1">
      <alignment horizontal="center" vertical="center" wrapText="1"/>
    </xf>
    <xf numFmtId="0" fontId="12" fillId="2" borderId="33" xfId="2" applyFont="1" applyFill="1" applyBorder="1" applyAlignment="1">
      <alignment horizontal="center" vertical="center" wrapText="1"/>
    </xf>
    <xf numFmtId="0" fontId="12" fillId="2" borderId="34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wrapText="1"/>
    </xf>
    <xf numFmtId="0" fontId="12" fillId="0" borderId="35" xfId="2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10" fillId="0" borderId="0" xfId="2" applyFont="1" applyBorder="1" applyAlignment="1">
      <alignment horizontal="center"/>
    </xf>
    <xf numFmtId="166" fontId="12" fillId="0" borderId="39" xfId="2" applyNumberFormat="1" applyFont="1" applyBorder="1"/>
    <xf numFmtId="166" fontId="12" fillId="0" borderId="40" xfId="2" applyNumberFormat="1" applyFont="1" applyBorder="1"/>
    <xf numFmtId="0" fontId="12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166" fontId="12" fillId="0" borderId="0" xfId="2" applyNumberFormat="1" applyFont="1" applyBorder="1"/>
    <xf numFmtId="0" fontId="1" fillId="0" borderId="0" xfId="2" applyBorder="1"/>
    <xf numFmtId="0" fontId="25" fillId="0" borderId="1" xfId="0" applyFont="1" applyFill="1" applyBorder="1" applyAlignment="1">
      <alignment horizontal="left" vertical="center" wrapText="1" indent="2"/>
    </xf>
    <xf numFmtId="0" fontId="1" fillId="0" borderId="9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 indent="2"/>
    </xf>
    <xf numFmtId="9" fontId="1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49" fontId="25" fillId="0" borderId="1" xfId="0" applyNumberFormat="1" applyFont="1" applyFill="1" applyBorder="1" applyAlignment="1">
      <alignment horizontal="left" vertical="center" wrapText="1" indent="2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/>
    </xf>
    <xf numFmtId="0" fontId="24" fillId="0" borderId="42" xfId="0" applyFont="1" applyFill="1" applyBorder="1" applyAlignment="1">
      <alignment horizontal="left" vertical="center" wrapText="1" indent="2"/>
    </xf>
    <xf numFmtId="0" fontId="0" fillId="0" borderId="0" xfId="0" applyFill="1"/>
    <xf numFmtId="0" fontId="0" fillId="0" borderId="0" xfId="0" applyFill="1" applyBorder="1"/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2" fillId="0" borderId="9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9" fillId="0" borderId="26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4" fontId="19" fillId="0" borderId="10" xfId="0" applyNumberFormat="1" applyFont="1" applyBorder="1" applyAlignment="1">
      <alignment wrapText="1"/>
    </xf>
    <xf numFmtId="44" fontId="21" fillId="0" borderId="1" xfId="0" applyNumberFormat="1" applyFont="1" applyBorder="1" applyAlignment="1"/>
    <xf numFmtId="44" fontId="21" fillId="0" borderId="1" xfId="0" applyNumberFormat="1" applyFont="1" applyFill="1" applyBorder="1" applyAlignment="1"/>
    <xf numFmtId="44" fontId="21" fillId="0" borderId="1" xfId="0" applyNumberFormat="1" applyFont="1" applyBorder="1" applyAlignment="1">
      <alignment horizontal="left" vertical="center"/>
    </xf>
    <xf numFmtId="44" fontId="21" fillId="0" borderId="1" xfId="0" applyNumberFormat="1" applyFont="1" applyFill="1" applyBorder="1" applyAlignment="1">
      <alignment horizontal="left" vertical="center"/>
    </xf>
    <xf numFmtId="44" fontId="19" fillId="0" borderId="2" xfId="0" applyNumberFormat="1" applyFont="1" applyBorder="1" applyAlignment="1">
      <alignment horizontal="left" vertical="center" wrapText="1"/>
    </xf>
    <xf numFmtId="44" fontId="0" fillId="0" borderId="0" xfId="0" applyNumberFormat="1"/>
    <xf numFmtId="44" fontId="19" fillId="0" borderId="2" xfId="0" applyNumberFormat="1" applyFont="1" applyBorder="1" applyAlignment="1">
      <alignment horizontal="center" vertical="center" wrapText="1"/>
    </xf>
    <xf numFmtId="44" fontId="21" fillId="0" borderId="1" xfId="0" applyNumberFormat="1" applyFont="1" applyBorder="1" applyAlignment="1">
      <alignment horizontal="center" vertical="center"/>
    </xf>
    <xf numFmtId="44" fontId="0" fillId="0" borderId="0" xfId="0" applyNumberFormat="1" applyBorder="1"/>
    <xf numFmtId="44" fontId="19" fillId="0" borderId="26" xfId="0" applyNumberFormat="1" applyFont="1" applyBorder="1" applyAlignment="1">
      <alignment horizontal="center" vertical="center" wrapText="1"/>
    </xf>
    <xf numFmtId="44" fontId="21" fillId="0" borderId="1" xfId="0" applyNumberFormat="1" applyFont="1" applyFill="1" applyBorder="1" applyAlignment="1">
      <alignment horizontal="center" vertical="center"/>
    </xf>
    <xf numFmtId="44" fontId="12" fillId="0" borderId="33" xfId="2" applyNumberFormat="1" applyFont="1" applyBorder="1" applyAlignment="1">
      <alignment vertical="center"/>
    </xf>
    <xf numFmtId="44" fontId="12" fillId="0" borderId="34" xfId="2" applyNumberFormat="1" applyFont="1" applyBorder="1" applyAlignment="1">
      <alignment vertical="center"/>
    </xf>
    <xf numFmtId="44" fontId="1" fillId="0" borderId="33" xfId="2" applyNumberFormat="1" applyBorder="1" applyAlignment="1">
      <alignment vertical="center"/>
    </xf>
    <xf numFmtId="0" fontId="12" fillId="0" borderId="7" xfId="2" applyFont="1" applyBorder="1" applyAlignment="1">
      <alignment horizontal="center" vertical="center"/>
    </xf>
    <xf numFmtId="44" fontId="12" fillId="0" borderId="36" xfId="2" applyNumberFormat="1" applyFont="1" applyBorder="1" applyAlignment="1">
      <alignment vertical="center"/>
    </xf>
    <xf numFmtId="44" fontId="12" fillId="2" borderId="37" xfId="2" applyNumberFormat="1" applyFont="1" applyFill="1" applyBorder="1" applyAlignment="1">
      <alignment vertical="center"/>
    </xf>
    <xf numFmtId="44" fontId="12" fillId="2" borderId="38" xfId="2" applyNumberFormat="1" applyFont="1" applyFill="1" applyBorder="1" applyAlignment="1">
      <alignment vertical="center"/>
    </xf>
    <xf numFmtId="0" fontId="12" fillId="0" borderId="47" xfId="2" applyFont="1" applyBorder="1" applyAlignment="1">
      <alignment vertical="center"/>
    </xf>
    <xf numFmtId="0" fontId="12" fillId="0" borderId="6" xfId="2" applyFont="1" applyBorder="1" applyAlignment="1">
      <alignment horizontal="center" vertical="center"/>
    </xf>
    <xf numFmtId="44" fontId="12" fillId="0" borderId="48" xfId="2" applyNumberFormat="1" applyFont="1" applyBorder="1" applyAlignment="1">
      <alignment vertical="center"/>
    </xf>
    <xf numFmtId="0" fontId="12" fillId="0" borderId="49" xfId="2" applyFont="1" applyBorder="1" applyAlignment="1">
      <alignment vertical="center"/>
    </xf>
    <xf numFmtId="0" fontId="12" fillId="0" borderId="8" xfId="2" applyFont="1" applyBorder="1" applyAlignment="1">
      <alignment horizontal="center" vertical="center"/>
    </xf>
    <xf numFmtId="44" fontId="12" fillId="2" borderId="50" xfId="2" applyNumberFormat="1" applyFont="1" applyFill="1" applyBorder="1" applyAlignment="1">
      <alignment vertical="center"/>
    </xf>
    <xf numFmtId="44" fontId="12" fillId="2" borderId="51" xfId="2" applyNumberFormat="1" applyFont="1" applyFill="1" applyBorder="1" applyAlignment="1">
      <alignment vertical="center"/>
    </xf>
    <xf numFmtId="44" fontId="12" fillId="0" borderId="13" xfId="2" applyNumberFormat="1" applyFont="1" applyBorder="1" applyAlignment="1">
      <alignment vertical="center"/>
    </xf>
    <xf numFmtId="0" fontId="1" fillId="0" borderId="52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 wrapText="1"/>
    </xf>
    <xf numFmtId="0" fontId="24" fillId="0" borderId="42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 wrapText="1"/>
    </xf>
    <xf numFmtId="44" fontId="21" fillId="0" borderId="42" xfId="0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4" fontId="0" fillId="0" borderId="4" xfId="0" applyNumberFormat="1" applyBorder="1" applyAlignment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19" fillId="0" borderId="55" xfId="0" applyFont="1" applyBorder="1" applyAlignment="1">
      <alignment horizontal="left" vertical="center" wrapText="1"/>
    </xf>
    <xf numFmtId="44" fontId="0" fillId="0" borderId="43" xfId="0" applyNumberFormat="1" applyBorder="1" applyAlignment="1">
      <alignment horizontal="left" vertical="center"/>
    </xf>
    <xf numFmtId="44" fontId="21" fillId="0" borderId="9" xfId="0" applyNumberFormat="1" applyFont="1" applyBorder="1" applyAlignment="1"/>
    <xf numFmtId="44" fontId="21" fillId="0" borderId="9" xfId="0" applyNumberFormat="1" applyFont="1" applyBorder="1" applyAlignment="1">
      <alignment horizontal="left" vertical="center"/>
    </xf>
    <xf numFmtId="44" fontId="19" fillId="0" borderId="57" xfId="0" applyNumberFormat="1" applyFont="1" applyBorder="1" applyAlignment="1">
      <alignment horizontal="left" vertical="center" wrapText="1"/>
    </xf>
    <xf numFmtId="44" fontId="21" fillId="0" borderId="52" xfId="0" applyNumberFormat="1" applyFont="1" applyBorder="1" applyAlignment="1">
      <alignment horizontal="left" vertical="center"/>
    </xf>
    <xf numFmtId="0" fontId="19" fillId="0" borderId="55" xfId="0" applyFont="1" applyBorder="1" applyAlignment="1">
      <alignment horizontal="center" vertical="center" wrapText="1"/>
    </xf>
    <xf numFmtId="44" fontId="19" fillId="0" borderId="5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19" fillId="0" borderId="42" xfId="0" applyNumberFormat="1" applyFont="1" applyBorder="1" applyAlignment="1">
      <alignment horizontal="center" vertical="center" wrapText="1"/>
    </xf>
    <xf numFmtId="44" fontId="0" fillId="0" borderId="0" xfId="0" applyNumberFormat="1" applyAlignment="1">
      <alignment horizontal="left" vertical="center"/>
    </xf>
    <xf numFmtId="44" fontId="2" fillId="0" borderId="9" xfId="0" applyNumberFormat="1" applyFont="1" applyBorder="1" applyAlignment="1">
      <alignment horizontal="left" vertical="center" wrapText="1"/>
    </xf>
    <xf numFmtId="44" fontId="0" fillId="0" borderId="0" xfId="0" applyNumberFormat="1" applyBorder="1" applyAlignment="1">
      <alignment horizontal="left" vertical="center"/>
    </xf>
    <xf numFmtId="44" fontId="21" fillId="0" borderId="9" xfId="0" applyNumberFormat="1" applyFont="1" applyBorder="1" applyAlignment="1">
      <alignment vertical="center"/>
    </xf>
    <xf numFmtId="44" fontId="20" fillId="0" borderId="1" xfId="0" applyNumberFormat="1" applyFont="1" applyBorder="1" applyAlignment="1"/>
    <xf numFmtId="44" fontId="19" fillId="0" borderId="1" xfId="0" applyNumberFormat="1" applyFont="1" applyBorder="1" applyAlignment="1">
      <alignment wrapText="1"/>
    </xf>
    <xf numFmtId="44" fontId="19" fillId="0" borderId="24" xfId="0" applyNumberFormat="1" applyFont="1" applyBorder="1" applyAlignment="1">
      <alignment wrapText="1"/>
    </xf>
    <xf numFmtId="44" fontId="20" fillId="0" borderId="1" xfId="0" applyNumberFormat="1" applyFont="1" applyFill="1" applyBorder="1" applyAlignment="1"/>
    <xf numFmtId="44" fontId="19" fillId="0" borderId="1" xfId="0" applyNumberFormat="1" applyFont="1" applyFill="1" applyBorder="1" applyAlignment="1">
      <alignment wrapText="1"/>
    </xf>
    <xf numFmtId="44" fontId="19" fillId="0" borderId="24" xfId="0" applyNumberFormat="1" applyFont="1" applyFill="1" applyBorder="1" applyAlignment="1">
      <alignment wrapText="1"/>
    </xf>
    <xf numFmtId="44" fontId="20" fillId="0" borderId="1" xfId="0" applyNumberFormat="1" applyFont="1" applyBorder="1" applyAlignment="1">
      <alignment horizontal="left" vertical="center"/>
    </xf>
    <xf numFmtId="44" fontId="19" fillId="0" borderId="1" xfId="0" applyNumberFormat="1" applyFont="1" applyBorder="1" applyAlignment="1">
      <alignment horizontal="left" vertical="center" wrapText="1"/>
    </xf>
    <xf numFmtId="44" fontId="19" fillId="0" borderId="24" xfId="0" applyNumberFormat="1" applyFont="1" applyBorder="1" applyAlignment="1">
      <alignment horizontal="left" vertical="center" wrapText="1"/>
    </xf>
    <xf numFmtId="44" fontId="20" fillId="0" borderId="1" xfId="0" applyNumberFormat="1" applyFont="1" applyFill="1" applyBorder="1" applyAlignment="1">
      <alignment horizontal="left" vertical="center"/>
    </xf>
    <xf numFmtId="44" fontId="19" fillId="0" borderId="1" xfId="0" applyNumberFormat="1" applyFont="1" applyFill="1" applyBorder="1" applyAlignment="1">
      <alignment horizontal="left" vertical="center" wrapText="1"/>
    </xf>
    <xf numFmtId="44" fontId="19" fillId="0" borderId="24" xfId="0" applyNumberFormat="1" applyFont="1" applyFill="1" applyBorder="1" applyAlignment="1">
      <alignment horizontal="left" vertical="center" wrapText="1"/>
    </xf>
    <xf numFmtId="44" fontId="0" fillId="0" borderId="1" xfId="0" applyNumberFormat="1" applyFont="1" applyFill="1" applyBorder="1" applyAlignment="1">
      <alignment vertical="center" wrapText="1"/>
    </xf>
    <xf numFmtId="44" fontId="19" fillId="0" borderId="55" xfId="0" applyNumberFormat="1" applyFont="1" applyBorder="1" applyAlignment="1">
      <alignment horizontal="left" vertical="center" wrapText="1"/>
    </xf>
    <xf numFmtId="44" fontId="20" fillId="0" borderId="42" xfId="0" applyNumberFormat="1" applyFont="1" applyBorder="1" applyAlignment="1">
      <alignment horizontal="left" vertical="center"/>
    </xf>
    <xf numFmtId="44" fontId="19" fillId="0" borderId="42" xfId="0" applyNumberFormat="1" applyFont="1" applyBorder="1" applyAlignment="1">
      <alignment horizontal="left" vertical="center" wrapText="1"/>
    </xf>
    <xf numFmtId="44" fontId="19" fillId="0" borderId="56" xfId="0" applyNumberFormat="1" applyFont="1" applyBorder="1" applyAlignment="1">
      <alignment horizontal="left" vertical="center" wrapText="1"/>
    </xf>
    <xf numFmtId="44" fontId="19" fillId="0" borderId="55" xfId="0" applyNumberFormat="1" applyFont="1" applyBorder="1" applyAlignment="1">
      <alignment horizontal="center" vertical="center" wrapText="1"/>
    </xf>
    <xf numFmtId="44" fontId="19" fillId="0" borderId="1" xfId="0" applyNumberFormat="1" applyFont="1" applyBorder="1" applyAlignment="1">
      <alignment horizontal="center" vertical="center" wrapText="1"/>
    </xf>
    <xf numFmtId="44" fontId="20" fillId="0" borderId="1" xfId="0" applyNumberFormat="1" applyFont="1" applyBorder="1" applyAlignment="1">
      <alignment horizontal="center" vertical="center"/>
    </xf>
    <xf numFmtId="44" fontId="19" fillId="0" borderId="24" xfId="0" applyNumberFormat="1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1" fillId="0" borderId="52" xfId="0" applyFont="1" applyBorder="1" applyAlignment="1">
      <alignment horizontal="center" vertical="center"/>
    </xf>
    <xf numFmtId="0" fontId="1" fillId="0" borderId="42" xfId="0" applyFont="1" applyBorder="1" applyAlignment="1">
      <alignment horizontal="left" vertical="center"/>
    </xf>
    <xf numFmtId="44" fontId="20" fillId="0" borderId="42" xfId="0" applyNumberFormat="1" applyFont="1" applyBorder="1" applyAlignment="1">
      <alignment horizontal="center" vertical="center"/>
    </xf>
    <xf numFmtId="44" fontId="0" fillId="0" borderId="42" xfId="0" applyNumberFormat="1" applyBorder="1" applyAlignment="1">
      <alignment horizontal="center" vertical="center"/>
    </xf>
    <xf numFmtId="44" fontId="21" fillId="0" borderId="42" xfId="0" applyNumberFormat="1" applyFont="1" applyBorder="1" applyAlignment="1">
      <alignment horizontal="center" vertical="center"/>
    </xf>
    <xf numFmtId="44" fontId="19" fillId="0" borderId="56" xfId="0" applyNumberFormat="1" applyFont="1" applyBorder="1" applyAlignment="1">
      <alignment horizontal="center" vertical="center" wrapText="1"/>
    </xf>
    <xf numFmtId="0" fontId="0" fillId="0" borderId="3" xfId="0" applyBorder="1"/>
    <xf numFmtId="44" fontId="0" fillId="0" borderId="4" xfId="0" applyNumberFormat="1" applyBorder="1" applyAlignment="1">
      <alignment horizontal="center" vertical="center"/>
    </xf>
    <xf numFmtId="44" fontId="0" fillId="0" borderId="43" xfId="0" applyNumberFormat="1" applyBorder="1" applyAlignment="1">
      <alignment horizontal="center" vertical="center"/>
    </xf>
    <xf numFmtId="44" fontId="20" fillId="0" borderId="1" xfId="0" applyNumberFormat="1" applyFont="1" applyBorder="1" applyAlignment="1">
      <alignment vertical="center"/>
    </xf>
    <xf numFmtId="44" fontId="19" fillId="0" borderId="1" xfId="0" applyNumberFormat="1" applyFont="1" applyBorder="1" applyAlignment="1">
      <alignment vertical="center" wrapText="1"/>
    </xf>
    <xf numFmtId="44" fontId="21" fillId="0" borderId="1" xfId="0" applyNumberFormat="1" applyFont="1" applyBorder="1" applyAlignment="1">
      <alignment vertical="center"/>
    </xf>
    <xf numFmtId="44" fontId="19" fillId="0" borderId="24" xfId="0" applyNumberFormat="1" applyFont="1" applyBorder="1" applyAlignment="1">
      <alignment vertical="center" wrapText="1"/>
    </xf>
    <xf numFmtId="44" fontId="19" fillId="0" borderId="10" xfId="0" applyNumberFormat="1" applyFont="1" applyBorder="1" applyAlignment="1">
      <alignment vertical="center" wrapText="1"/>
    </xf>
    <xf numFmtId="44" fontId="20" fillId="0" borderId="1" xfId="0" applyNumberFormat="1" applyFont="1" applyFill="1" applyBorder="1" applyAlignment="1">
      <alignment vertical="center"/>
    </xf>
    <xf numFmtId="44" fontId="19" fillId="0" borderId="1" xfId="0" applyNumberFormat="1" applyFont="1" applyFill="1" applyBorder="1" applyAlignment="1">
      <alignment vertical="center" wrapText="1"/>
    </xf>
    <xf numFmtId="44" fontId="21" fillId="0" borderId="1" xfId="0" applyNumberFormat="1" applyFont="1" applyFill="1" applyBorder="1" applyAlignment="1">
      <alignment vertical="center"/>
    </xf>
    <xf numFmtId="44" fontId="19" fillId="0" borderId="24" xfId="0" applyNumberFormat="1" applyFont="1" applyFill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19" fillId="0" borderId="57" xfId="0" applyFont="1" applyBorder="1" applyAlignment="1">
      <alignment horizontal="center" vertical="center" wrapText="1"/>
    </xf>
    <xf numFmtId="44" fontId="19" fillId="0" borderId="58" xfId="0" applyNumberFormat="1" applyFont="1" applyBorder="1" applyAlignment="1">
      <alignment horizontal="center" vertical="center" wrapText="1"/>
    </xf>
    <xf numFmtId="44" fontId="21" fillId="0" borderId="11" xfId="0" applyNumberFormat="1" applyFont="1" applyBorder="1" applyAlignment="1">
      <alignment vertical="center"/>
    </xf>
    <xf numFmtId="9" fontId="19" fillId="0" borderId="12" xfId="0" applyNumberFormat="1" applyFont="1" applyBorder="1" applyAlignment="1">
      <alignment horizontal="center" vertical="center" wrapText="1"/>
    </xf>
    <xf numFmtId="44" fontId="19" fillId="0" borderId="13" xfId="0" applyNumberFormat="1" applyFont="1" applyBorder="1" applyAlignment="1">
      <alignment vertical="center" wrapText="1"/>
    </xf>
    <xf numFmtId="44" fontId="19" fillId="0" borderId="53" xfId="0" applyNumberFormat="1" applyFont="1" applyBorder="1" applyAlignment="1">
      <alignment wrapText="1"/>
    </xf>
    <xf numFmtId="0" fontId="1" fillId="0" borderId="52" xfId="0" applyFont="1" applyFill="1" applyBorder="1" applyAlignment="1"/>
    <xf numFmtId="0" fontId="3" fillId="0" borderId="42" xfId="0" applyFont="1" applyFill="1" applyBorder="1" applyAlignment="1">
      <alignment horizontal="left" vertical="center" wrapText="1"/>
    </xf>
    <xf numFmtId="0" fontId="24" fillId="0" borderId="42" xfId="0" applyFont="1" applyBorder="1" applyAlignment="1">
      <alignment horizontal="center" vertical="center"/>
    </xf>
    <xf numFmtId="44" fontId="20" fillId="0" borderId="25" xfId="0" applyNumberFormat="1" applyFont="1" applyBorder="1" applyAlignment="1"/>
    <xf numFmtId="44" fontId="20" fillId="0" borderId="25" xfId="0" applyNumberFormat="1" applyFont="1" applyFill="1" applyBorder="1" applyAlignment="1"/>
    <xf numFmtId="44" fontId="19" fillId="0" borderId="1" xfId="0" applyNumberFormat="1" applyFont="1" applyFill="1" applyBorder="1" applyAlignment="1">
      <alignment horizontal="center" vertical="center" wrapText="1"/>
    </xf>
    <xf numFmtId="44" fontId="19" fillId="0" borderId="60" xfId="0" applyNumberFormat="1" applyFont="1" applyBorder="1" applyAlignment="1">
      <alignment horizontal="center" vertical="center" wrapText="1"/>
    </xf>
    <xf numFmtId="44" fontId="19" fillId="0" borderId="25" xfId="0" applyNumberFormat="1" applyFont="1" applyBorder="1" applyAlignment="1">
      <alignment horizontal="center" vertical="center" wrapText="1"/>
    </xf>
    <xf numFmtId="44" fontId="20" fillId="0" borderId="25" xfId="0" applyNumberFormat="1" applyFont="1" applyFill="1" applyBorder="1" applyAlignment="1">
      <alignment horizontal="center" vertical="center"/>
    </xf>
    <xf numFmtId="44" fontId="19" fillId="0" borderId="24" xfId="0" applyNumberFormat="1" applyFont="1" applyFill="1" applyBorder="1" applyAlignment="1">
      <alignment horizontal="center" vertical="center" wrapText="1"/>
    </xf>
    <xf numFmtId="44" fontId="20" fillId="0" borderId="61" xfId="0" applyNumberFormat="1" applyFont="1" applyFill="1" applyBorder="1" applyAlignment="1">
      <alignment horizontal="center" vertical="center"/>
    </xf>
    <xf numFmtId="44" fontId="0" fillId="0" borderId="42" xfId="0" applyNumberFormat="1" applyFill="1" applyBorder="1" applyAlignment="1">
      <alignment horizontal="center" vertical="center"/>
    </xf>
    <xf numFmtId="44" fontId="21" fillId="0" borderId="42" xfId="0" applyNumberFormat="1" applyFont="1" applyFill="1" applyBorder="1" applyAlignment="1">
      <alignment horizontal="center" vertical="center"/>
    </xf>
    <xf numFmtId="44" fontId="19" fillId="0" borderId="56" xfId="0" applyNumberFormat="1" applyFont="1" applyFill="1" applyBorder="1" applyAlignment="1">
      <alignment horizontal="center" vertical="center" wrapText="1"/>
    </xf>
    <xf numFmtId="44" fontId="30" fillId="0" borderId="1" xfId="0" applyNumberFormat="1" applyFont="1" applyBorder="1" applyAlignment="1">
      <alignment horizontal="center" vertical="center" wrapText="1"/>
    </xf>
    <xf numFmtId="44" fontId="30" fillId="0" borderId="24" xfId="0" applyNumberFormat="1" applyFont="1" applyBorder="1" applyAlignment="1">
      <alignment horizontal="center" vertical="center" wrapText="1"/>
    </xf>
    <xf numFmtId="44" fontId="0" fillId="0" borderId="0" xfId="0" applyNumberFormat="1" applyBorder="1" applyAlignment="1">
      <alignment horizontal="center" vertical="center"/>
    </xf>
    <xf numFmtId="44" fontId="2" fillId="0" borderId="15" xfId="0" applyNumberFormat="1" applyFont="1" applyBorder="1" applyAlignment="1">
      <alignment horizontal="left" vertical="center" wrapText="1"/>
    </xf>
    <xf numFmtId="44" fontId="2" fillId="0" borderId="17" xfId="0" applyNumberFormat="1" applyFont="1" applyBorder="1" applyAlignment="1">
      <alignment horizontal="left" vertical="center" wrapText="1"/>
    </xf>
    <xf numFmtId="44" fontId="21" fillId="0" borderId="11" xfId="0" applyNumberFormat="1" applyFont="1" applyBorder="1" applyAlignment="1"/>
    <xf numFmtId="44" fontId="19" fillId="0" borderId="13" xfId="0" applyNumberFormat="1" applyFont="1" applyBorder="1" applyAlignment="1">
      <alignment wrapText="1"/>
    </xf>
    <xf numFmtId="0" fontId="5" fillId="0" borderId="0" xfId="2" applyFont="1" applyFill="1" applyBorder="1" applyAlignment="1">
      <alignment horizontal="right" vertical="center" wrapText="1" indent="2"/>
    </xf>
    <xf numFmtId="0" fontId="7" fillId="0" borderId="62" xfId="2" applyFont="1" applyFill="1" applyBorder="1" applyAlignment="1">
      <alignment horizontal="left" vertical="center" wrapText="1" indent="1"/>
    </xf>
    <xf numFmtId="0" fontId="5" fillId="0" borderId="33" xfId="2" applyFont="1" applyFill="1" applyBorder="1" applyAlignment="1">
      <alignment horizontal="right" vertical="center" wrapText="1" indent="2"/>
    </xf>
    <xf numFmtId="44" fontId="5" fillId="0" borderId="0" xfId="2" applyNumberFormat="1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vertical="center"/>
    </xf>
    <xf numFmtId="0" fontId="1" fillId="0" borderId="0" xfId="2" applyFont="1" applyFill="1" applyBorder="1"/>
    <xf numFmtId="0" fontId="4" fillId="0" borderId="0" xfId="2" applyFont="1" applyFill="1" applyBorder="1" applyAlignment="1">
      <alignment vertical="center"/>
    </xf>
    <xf numFmtId="0" fontId="5" fillId="0" borderId="15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left" vertical="center" wrapText="1" indent="1"/>
    </xf>
    <xf numFmtId="0" fontId="5" fillId="6" borderId="19" xfId="2" applyFont="1" applyFill="1" applyBorder="1" applyAlignment="1">
      <alignment horizontal="right" vertical="center" wrapText="1" indent="2"/>
    </xf>
    <xf numFmtId="44" fontId="5" fillId="6" borderId="19" xfId="2" applyNumberFormat="1" applyFont="1" applyFill="1" applyBorder="1" applyAlignment="1">
      <alignment horizontal="right" vertical="center" wrapText="1" indent="2"/>
    </xf>
    <xf numFmtId="165" fontId="5" fillId="6" borderId="19" xfId="1" applyNumberFormat="1" applyFont="1" applyFill="1" applyBorder="1" applyAlignment="1">
      <alignment horizontal="right" vertical="center" wrapText="1"/>
    </xf>
    <xf numFmtId="44" fontId="5" fillId="6" borderId="19" xfId="1" applyNumberFormat="1" applyFont="1" applyFill="1" applyBorder="1" applyAlignment="1">
      <alignment horizontal="right" vertical="center" wrapText="1"/>
    </xf>
    <xf numFmtId="44" fontId="5" fillId="6" borderId="19" xfId="1" applyNumberFormat="1" applyFont="1" applyFill="1" applyBorder="1" applyAlignment="1">
      <alignment horizontal="center" vertical="center" wrapText="1"/>
    </xf>
    <xf numFmtId="44" fontId="5" fillId="6" borderId="19" xfId="3" applyNumberFormat="1" applyFont="1" applyFill="1" applyBorder="1" applyAlignment="1">
      <alignment horizontal="right" vertical="center" wrapText="1"/>
    </xf>
    <xf numFmtId="0" fontId="7" fillId="0" borderId="52" xfId="2" applyFont="1" applyFill="1" applyBorder="1" applyAlignment="1">
      <alignment horizontal="left" vertical="center" wrapText="1" indent="1"/>
    </xf>
    <xf numFmtId="0" fontId="5" fillId="0" borderId="3" xfId="2" applyFont="1" applyFill="1" applyBorder="1" applyAlignment="1">
      <alignment horizontal="right" vertical="center" wrapText="1" indent="2"/>
    </xf>
    <xf numFmtId="0" fontId="31" fillId="0" borderId="15" xfId="2" applyFont="1" applyFill="1" applyBorder="1" applyAlignment="1">
      <alignment horizontal="right" vertical="center" wrapText="1" indent="2"/>
    </xf>
    <xf numFmtId="0" fontId="31" fillId="0" borderId="9" xfId="2" applyFont="1" applyFill="1" applyBorder="1" applyAlignment="1">
      <alignment horizontal="right" vertical="center" wrapText="1" indent="2"/>
    </xf>
    <xf numFmtId="0" fontId="8" fillId="0" borderId="11" xfId="2" applyFont="1" applyFill="1" applyBorder="1" applyAlignment="1">
      <alignment horizontal="right" vertical="center" wrapText="1"/>
    </xf>
    <xf numFmtId="0" fontId="5" fillId="0" borderId="19" xfId="2" applyFont="1" applyFill="1" applyBorder="1" applyAlignment="1">
      <alignment horizontal="right" vertical="center" wrapText="1" indent="2"/>
    </xf>
    <xf numFmtId="44" fontId="5" fillId="0" borderId="19" xfId="2" applyNumberFormat="1" applyFont="1" applyFill="1" applyBorder="1" applyAlignment="1">
      <alignment horizontal="right" vertical="center" wrapText="1" indent="2"/>
    </xf>
    <xf numFmtId="165" fontId="5" fillId="0" borderId="19" xfId="1" applyNumberFormat="1" applyFont="1" applyFill="1" applyBorder="1" applyAlignment="1">
      <alignment horizontal="right" vertical="center" wrapText="1"/>
    </xf>
    <xf numFmtId="44" fontId="5" fillId="0" borderId="19" xfId="1" applyNumberFormat="1" applyFont="1" applyFill="1" applyBorder="1" applyAlignment="1">
      <alignment horizontal="right" vertical="center" wrapText="1"/>
    </xf>
    <xf numFmtId="44" fontId="5" fillId="0" borderId="19" xfId="1" applyNumberFormat="1" applyFont="1" applyFill="1" applyBorder="1" applyAlignment="1">
      <alignment horizontal="center" vertical="center" wrapText="1"/>
    </xf>
    <xf numFmtId="0" fontId="5" fillId="0" borderId="41" xfId="2" applyFont="1" applyFill="1" applyBorder="1" applyAlignment="1">
      <alignment horizontal="right" vertical="center" wrapText="1" indent="2"/>
    </xf>
    <xf numFmtId="44" fontId="5" fillId="0" borderId="41" xfId="2" applyNumberFormat="1" applyFont="1" applyFill="1" applyBorder="1" applyAlignment="1">
      <alignment horizontal="right" vertical="center" wrapText="1"/>
    </xf>
    <xf numFmtId="0" fontId="4" fillId="0" borderId="62" xfId="2" applyFont="1" applyFill="1" applyBorder="1" applyAlignment="1">
      <alignment horizontal="left" vertical="center" wrapText="1" indent="1"/>
    </xf>
    <xf numFmtId="44" fontId="4" fillId="0" borderId="35" xfId="2" applyNumberFormat="1" applyFont="1" applyFill="1" applyBorder="1" applyAlignment="1">
      <alignment horizontal="center" vertical="center" wrapText="1"/>
    </xf>
    <xf numFmtId="44" fontId="4" fillId="0" borderId="63" xfId="2" applyNumberFormat="1" applyFont="1" applyFill="1" applyBorder="1" applyAlignment="1">
      <alignment horizontal="center" vertical="center" wrapText="1"/>
    </xf>
    <xf numFmtId="44" fontId="4" fillId="0" borderId="36" xfId="2" applyNumberFormat="1" applyFont="1" applyFill="1" applyBorder="1" applyAlignment="1">
      <alignment horizontal="center" vertical="center" wrapText="1"/>
    </xf>
    <xf numFmtId="44" fontId="4" fillId="0" borderId="49" xfId="2" applyNumberFormat="1" applyFont="1" applyFill="1" applyBorder="1" applyAlignment="1">
      <alignment horizontal="center" vertical="center" wrapText="1"/>
    </xf>
    <xf numFmtId="44" fontId="4" fillId="0" borderId="64" xfId="2" applyNumberFormat="1" applyFont="1" applyFill="1" applyBorder="1" applyAlignment="1">
      <alignment horizontal="center" vertical="center" wrapText="1"/>
    </xf>
    <xf numFmtId="44" fontId="4" fillId="0" borderId="65" xfId="2" applyNumberFormat="1" applyFont="1" applyFill="1" applyBorder="1" applyAlignment="1">
      <alignment horizontal="center" vertical="center" wrapText="1"/>
    </xf>
    <xf numFmtId="167" fontId="5" fillId="0" borderId="32" xfId="1" applyNumberFormat="1" applyFont="1" applyFill="1" applyBorder="1" applyAlignment="1">
      <alignment horizontal="center" vertical="center" wrapText="1"/>
    </xf>
    <xf numFmtId="167" fontId="5" fillId="0" borderId="41" xfId="1" applyNumberFormat="1" applyFont="1" applyFill="1" applyBorder="1" applyAlignment="1">
      <alignment horizontal="center" vertical="center" wrapText="1"/>
    </xf>
    <xf numFmtId="167" fontId="5" fillId="0" borderId="34" xfId="1" applyNumberFormat="1" applyFont="1" applyFill="1" applyBorder="1" applyAlignment="1">
      <alignment horizontal="center" vertical="center" wrapText="1"/>
    </xf>
    <xf numFmtId="0" fontId="5" fillId="0" borderId="35" xfId="2" applyFont="1" applyFill="1" applyBorder="1" applyAlignment="1">
      <alignment horizontal="center" vertical="center" wrapText="1"/>
    </xf>
    <xf numFmtId="0" fontId="5" fillId="0" borderId="63" xfId="2" applyFont="1" applyFill="1" applyBorder="1" applyAlignment="1">
      <alignment horizontal="center" vertical="center" wrapText="1"/>
    </xf>
    <xf numFmtId="0" fontId="5" fillId="0" borderId="36" xfId="2" applyFont="1" applyFill="1" applyBorder="1" applyAlignment="1">
      <alignment horizontal="center" vertical="center" wrapText="1"/>
    </xf>
    <xf numFmtId="0" fontId="5" fillId="0" borderId="43" xfId="2" applyFont="1" applyFill="1" applyBorder="1" applyAlignment="1">
      <alignment horizontal="center" vertical="center" wrapText="1"/>
    </xf>
    <xf numFmtId="0" fontId="5" fillId="0" borderId="41" xfId="2" applyFont="1" applyFill="1" applyBorder="1" applyAlignment="1">
      <alignment horizontal="center" vertical="center" wrapText="1"/>
    </xf>
    <xf numFmtId="0" fontId="5" fillId="0" borderId="34" xfId="2" applyFont="1" applyFill="1" applyBorder="1" applyAlignment="1">
      <alignment horizontal="center" vertical="center" wrapText="1"/>
    </xf>
    <xf numFmtId="44" fontId="5" fillId="0" borderId="30" xfId="2" applyNumberFormat="1" applyFont="1" applyFill="1" applyBorder="1" applyAlignment="1">
      <alignment horizontal="center" vertical="center" wrapText="1"/>
    </xf>
    <xf numFmtId="44" fontId="5" fillId="0" borderId="48" xfId="2" applyNumberFormat="1" applyFont="1" applyFill="1" applyBorder="1" applyAlignment="1">
      <alignment horizontal="center" vertical="center" wrapText="1"/>
    </xf>
    <xf numFmtId="44" fontId="4" fillId="0" borderId="42" xfId="2" applyNumberFormat="1" applyFont="1" applyFill="1" applyBorder="1" applyAlignment="1">
      <alignment horizontal="center" vertical="center" wrapText="1"/>
    </xf>
    <xf numFmtId="44" fontId="4" fillId="0" borderId="53" xfId="2" applyNumberFormat="1" applyFont="1" applyFill="1" applyBorder="1" applyAlignment="1">
      <alignment horizontal="center" vertical="center" wrapText="1"/>
    </xf>
    <xf numFmtId="44" fontId="5" fillId="0" borderId="4" xfId="2" applyNumberFormat="1" applyFont="1" applyFill="1" applyBorder="1" applyAlignment="1">
      <alignment horizontal="right" vertical="center" wrapText="1"/>
    </xf>
    <xf numFmtId="44" fontId="5" fillId="0" borderId="5" xfId="2" applyNumberFormat="1" applyFont="1" applyFill="1" applyBorder="1" applyAlignment="1">
      <alignment horizontal="right" vertical="center" wrapText="1"/>
    </xf>
    <xf numFmtId="44" fontId="9" fillId="0" borderId="12" xfId="2" applyNumberFormat="1" applyFont="1" applyFill="1" applyBorder="1" applyAlignment="1">
      <alignment horizontal="center" vertical="center" wrapText="1"/>
    </xf>
    <xf numFmtId="44" fontId="9" fillId="0" borderId="13" xfId="2" applyNumberFormat="1" applyFont="1" applyFill="1" applyBorder="1" applyAlignment="1">
      <alignment horizontal="center" vertical="center" wrapText="1"/>
    </xf>
    <xf numFmtId="44" fontId="5" fillId="0" borderId="24" xfId="2" applyNumberFormat="1" applyFont="1" applyFill="1" applyBorder="1" applyAlignment="1">
      <alignment horizontal="center" vertical="center" wrapText="1"/>
    </xf>
    <xf numFmtId="44" fontId="5" fillId="0" borderId="36" xfId="2" applyNumberFormat="1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0" fontId="5" fillId="0" borderId="17" xfId="2" applyFont="1" applyFill="1" applyBorder="1" applyAlignment="1">
      <alignment horizontal="center" vertical="center" wrapText="1"/>
    </xf>
    <xf numFmtId="44" fontId="4" fillId="0" borderId="1" xfId="2" applyNumberFormat="1" applyFont="1" applyFill="1" applyBorder="1" applyAlignment="1">
      <alignment horizontal="center" vertical="center" wrapText="1"/>
    </xf>
    <xf numFmtId="44" fontId="4" fillId="0" borderId="10" xfId="2" applyNumberFormat="1" applyFont="1" applyFill="1" applyBorder="1" applyAlignment="1">
      <alignment horizontal="center" vertical="center" wrapText="1"/>
    </xf>
    <xf numFmtId="0" fontId="2" fillId="0" borderId="18" xfId="2" applyFont="1" applyFill="1" applyBorder="1" applyAlignment="1">
      <alignment vertical="top"/>
    </xf>
    <xf numFmtId="0" fontId="2" fillId="0" borderId="19" xfId="2" applyFont="1" applyFill="1" applyBorder="1" applyAlignment="1">
      <alignment vertical="top"/>
    </xf>
    <xf numFmtId="0" fontId="2" fillId="0" borderId="20" xfId="2" applyFont="1" applyFill="1" applyBorder="1" applyAlignment="1">
      <alignment vertical="top"/>
    </xf>
    <xf numFmtId="0" fontId="2" fillId="0" borderId="21" xfId="2" applyFont="1" applyFill="1" applyBorder="1" applyAlignment="1">
      <alignment vertical="top"/>
    </xf>
    <xf numFmtId="0" fontId="2" fillId="0" borderId="22" xfId="2" applyFont="1" applyFill="1" applyBorder="1" applyAlignment="1">
      <alignment vertical="top"/>
    </xf>
    <xf numFmtId="0" fontId="2" fillId="0" borderId="23" xfId="2" applyFont="1" applyFill="1" applyBorder="1" applyAlignment="1">
      <alignment vertical="top"/>
    </xf>
    <xf numFmtId="0" fontId="0" fillId="0" borderId="0" xfId="0" applyBorder="1" applyAlignment="1">
      <alignment horizontal="left" vertical="center"/>
    </xf>
    <xf numFmtId="0" fontId="23" fillId="4" borderId="14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left" vertical="center" wrapText="1"/>
    </xf>
    <xf numFmtId="0" fontId="29" fillId="0" borderId="17" xfId="0" applyFont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/>
    </xf>
    <xf numFmtId="0" fontId="27" fillId="5" borderId="31" xfId="0" applyFont="1" applyFill="1" applyBorder="1" applyAlignment="1">
      <alignment horizontal="left" vertical="center"/>
    </xf>
    <xf numFmtId="0" fontId="2" fillId="0" borderId="43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44" fontId="0" fillId="0" borderId="27" xfId="0" applyNumberFormat="1" applyBorder="1" applyAlignment="1">
      <alignment horizontal="center" vertical="center"/>
    </xf>
    <xf numFmtId="44" fontId="0" fillId="0" borderId="44" xfId="0" applyNumberFormat="1" applyBorder="1" applyAlignment="1">
      <alignment horizontal="center" vertical="center"/>
    </xf>
    <xf numFmtId="44" fontId="0" fillId="0" borderId="29" xfId="0" applyNumberFormat="1" applyBorder="1" applyAlignment="1">
      <alignment horizontal="center" vertical="center"/>
    </xf>
    <xf numFmtId="44" fontId="0" fillId="0" borderId="40" xfId="0" applyNumberFormat="1" applyBorder="1" applyAlignment="1">
      <alignment horizontal="center" vertical="center"/>
    </xf>
    <xf numFmtId="44" fontId="0" fillId="3" borderId="28" xfId="0" applyNumberFormat="1" applyFill="1" applyBorder="1" applyAlignment="1">
      <alignment horizontal="center" vertical="center"/>
    </xf>
    <xf numFmtId="44" fontId="0" fillId="3" borderId="59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23" fillId="4" borderId="14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/>
    </xf>
    <xf numFmtId="0" fontId="0" fillId="0" borderId="0" xfId="0" applyBorder="1"/>
    <xf numFmtId="0" fontId="27" fillId="5" borderId="32" xfId="0" applyFont="1" applyFill="1" applyBorder="1" applyAlignment="1">
      <alignment horizontal="center" vertical="center"/>
    </xf>
    <xf numFmtId="0" fontId="27" fillId="5" borderId="41" xfId="0" applyFont="1" applyFill="1" applyBorder="1" applyAlignment="1">
      <alignment horizontal="center" vertical="center"/>
    </xf>
    <xf numFmtId="0" fontId="27" fillId="5" borderId="30" xfId="0" applyFont="1" applyFill="1" applyBorder="1" applyAlignment="1">
      <alignment horizontal="center" vertical="center"/>
    </xf>
    <xf numFmtId="0" fontId="27" fillId="5" borderId="31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11" fillId="0" borderId="18" xfId="2" applyFont="1" applyBorder="1" applyAlignment="1">
      <alignment horizontal="center" vertical="center"/>
    </xf>
    <xf numFmtId="0" fontId="11" fillId="0" borderId="19" xfId="2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11" fillId="0" borderId="21" xfId="2" applyFont="1" applyBorder="1" applyAlignment="1">
      <alignment horizontal="center" vertical="center"/>
    </xf>
    <xf numFmtId="0" fontId="11" fillId="0" borderId="22" xfId="2" applyFont="1" applyBorder="1" applyAlignment="1">
      <alignment horizontal="center" vertical="center"/>
    </xf>
    <xf numFmtId="0" fontId="11" fillId="0" borderId="23" xfId="2" applyFont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0" fontId="12" fillId="0" borderId="27" xfId="2" applyFont="1" applyBorder="1" applyAlignment="1">
      <alignment horizontal="center" vertical="center"/>
    </xf>
    <xf numFmtId="0" fontId="12" fillId="0" borderId="44" xfId="2" applyFont="1" applyBorder="1" applyAlignment="1">
      <alignment horizontal="center" vertical="center"/>
    </xf>
    <xf numFmtId="0" fontId="12" fillId="0" borderId="45" xfId="2" applyFont="1" applyBorder="1" applyAlignment="1">
      <alignment horizontal="center" vertical="top"/>
    </xf>
    <xf numFmtId="0" fontId="12" fillId="0" borderId="19" xfId="2" applyFont="1" applyBorder="1" applyAlignment="1">
      <alignment horizontal="center" vertical="top"/>
    </xf>
    <xf numFmtId="0" fontId="12" fillId="0" borderId="20" xfId="2" applyFont="1" applyBorder="1" applyAlignment="1">
      <alignment horizontal="center" vertical="top"/>
    </xf>
    <xf numFmtId="0" fontId="12" fillId="0" borderId="46" xfId="2" applyFont="1" applyBorder="1" applyAlignment="1">
      <alignment horizontal="center" vertical="top"/>
    </xf>
    <xf numFmtId="0" fontId="12" fillId="0" borderId="22" xfId="2" applyFont="1" applyBorder="1" applyAlignment="1">
      <alignment horizontal="center" vertical="top"/>
    </xf>
    <xf numFmtId="0" fontId="12" fillId="0" borderId="23" xfId="2" applyFont="1" applyBorder="1" applyAlignment="1">
      <alignment horizontal="center" vertical="top"/>
    </xf>
  </cellXfs>
  <cellStyles count="4">
    <cellStyle name="Milliers 2" xfId="1"/>
    <cellStyle name="Monétaire" xfId="3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6</xdr:row>
      <xdr:rowOff>180976</xdr:rowOff>
    </xdr:from>
    <xdr:to>
      <xdr:col>4</xdr:col>
      <xdr:colOff>409575</xdr:colOff>
      <xdr:row>9</xdr:row>
      <xdr:rowOff>123826</xdr:rowOff>
    </xdr:to>
    <xdr:pic>
      <xdr:nvPicPr>
        <xdr:cNvPr id="1751" name="Image 8" descr="logosg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1323976"/>
          <a:ext cx="15906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438150</xdr:colOff>
      <xdr:row>10</xdr:row>
      <xdr:rowOff>9525</xdr:rowOff>
    </xdr:from>
    <xdr:to>
      <xdr:col>6</xdr:col>
      <xdr:colOff>276225</xdr:colOff>
      <xdr:row>12</xdr:row>
      <xdr:rowOff>66675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438150" y="2409825"/>
          <a:ext cx="441007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300"/>
            </a:lnSpc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600"/>
            </a:lnSpc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MARCHE PUBLIC DE SERVICES</a:t>
          </a:r>
        </a:p>
      </xdr:txBody>
    </xdr:sp>
    <xdr:clientData/>
  </xdr:twoCellAnchor>
  <xdr:twoCellAnchor>
    <xdr:from>
      <xdr:col>0</xdr:col>
      <xdr:colOff>400050</xdr:colOff>
      <xdr:row>14</xdr:row>
      <xdr:rowOff>9525</xdr:rowOff>
    </xdr:from>
    <xdr:to>
      <xdr:col>6</xdr:col>
      <xdr:colOff>342900</xdr:colOff>
      <xdr:row>17</xdr:row>
      <xdr:rowOff>57150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400050" y="3676650"/>
          <a:ext cx="4524375" cy="1028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r>
            <a:rPr lang="fr-FR" sz="16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DECOMPOSITION DES PRIX FORFAITAIRES (D.P.F) </a:t>
          </a:r>
        </a:p>
      </xdr:txBody>
    </xdr:sp>
    <xdr:clientData/>
  </xdr:twoCellAnchor>
  <xdr:twoCellAnchor>
    <xdr:from>
      <xdr:col>0</xdr:col>
      <xdr:colOff>371475</xdr:colOff>
      <xdr:row>18</xdr:row>
      <xdr:rowOff>76200</xdr:rowOff>
    </xdr:from>
    <xdr:to>
      <xdr:col>6</xdr:col>
      <xdr:colOff>333375</xdr:colOff>
      <xdr:row>20</xdr:row>
      <xdr:rowOff>114300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71475" y="4972050"/>
          <a:ext cx="4533900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PERSONNE PUBLIQUE</a:t>
          </a: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lnSpc>
              <a:spcPts val="1300"/>
            </a:lnSpc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ETAT – MINISTERE DES ARMEES</a:t>
          </a:r>
        </a:p>
      </xdr:txBody>
    </xdr:sp>
    <xdr:clientData/>
  </xdr:twoCellAnchor>
  <xdr:twoCellAnchor>
    <xdr:from>
      <xdr:col>0</xdr:col>
      <xdr:colOff>381000</xdr:colOff>
      <xdr:row>21</xdr:row>
      <xdr:rowOff>66675</xdr:rowOff>
    </xdr:from>
    <xdr:to>
      <xdr:col>6</xdr:col>
      <xdr:colOff>323850</xdr:colOff>
      <xdr:row>26</xdr:row>
      <xdr:rowOff>139700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81000" y="4200525"/>
          <a:ext cx="4559300" cy="1025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REPRESENTANT DU POUVOIR ADJUDICATEUR</a:t>
          </a: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SERVICE INFRASTRUCTURE DE LA DEFENSE</a:t>
          </a:r>
        </a:p>
      </xdr:txBody>
    </xdr:sp>
    <xdr:clientData/>
  </xdr:twoCellAnchor>
  <xdr:twoCellAnchor>
    <xdr:from>
      <xdr:col>0</xdr:col>
      <xdr:colOff>381000</xdr:colOff>
      <xdr:row>27</xdr:row>
      <xdr:rowOff>66675</xdr:rowOff>
    </xdr:from>
    <xdr:to>
      <xdr:col>6</xdr:col>
      <xdr:colOff>314325</xdr:colOff>
      <xdr:row>36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81000" y="7000875"/>
          <a:ext cx="4514850" cy="1800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300"/>
            </a:lnSpc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OBJET DU MARCHE</a:t>
          </a: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r>
            <a:rPr lang="fr-FR" sz="1100">
              <a:effectLst/>
              <a:latin typeface="+mn-lt"/>
              <a:ea typeface="+mn-ea"/>
              <a:cs typeface="+mn-cs"/>
            </a:rPr>
            <a:t>19, 23, 87 – Places de Brive, La Courtine, Limoges – ACBC relatif au maintien en condition des équipements et installations industriels</a:t>
          </a:r>
        </a:p>
        <a:p>
          <a:pPr algn="ctr"/>
          <a:endParaRPr lang="fr-FR" sz="1100">
            <a:effectLst/>
            <a:latin typeface="+mn-lt"/>
            <a:ea typeface="+mn-ea"/>
            <a:cs typeface="+mn-cs"/>
          </a:endParaRPr>
        </a:p>
        <a:p>
          <a:pPr algn="l" rtl="0">
            <a:lnSpc>
              <a:spcPts val="1400"/>
            </a:lnSpc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723900</xdr:colOff>
      <xdr:row>6</xdr:row>
      <xdr:rowOff>180975</xdr:rowOff>
    </xdr:to>
    <xdr:pic>
      <xdr:nvPicPr>
        <xdr:cNvPr id="1757" name="Image 15" descr="Ministère de la défens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5525" y="381000"/>
          <a:ext cx="7239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49</xdr:row>
      <xdr:rowOff>28575</xdr:rowOff>
    </xdr:from>
    <xdr:to>
      <xdr:col>6</xdr:col>
      <xdr:colOff>571500</xdr:colOff>
      <xdr:row>81</xdr:row>
      <xdr:rowOff>123825</xdr:rowOff>
    </xdr:to>
    <xdr:sp macro="" textlink="">
      <xdr:nvSpPr>
        <xdr:cNvPr id="2" name="ZoneTexte 1"/>
        <xdr:cNvSpPr txBox="1"/>
      </xdr:nvSpPr>
      <xdr:spPr>
        <a:xfrm>
          <a:off x="161925" y="9696450"/>
          <a:ext cx="4997450" cy="6191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ARTICLE I - MODE D’EVALUATION DES PRESTATIONS</a:t>
          </a:r>
        </a:p>
        <a:p>
          <a:endParaRPr lang="fr-FR" sz="1100"/>
        </a:p>
        <a:p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L’ensemble  des prix comprend :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fournitures et mises en œuvre, conformément au CCTP, de tous les 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matériels nécessaires aux prestations ;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totalité des prestations de main d’œuvre ;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manutentions et mises en place ;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transports et mise à pied d’œuvre ;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approvisionnements;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sujétions d’exécution, y compris les adaptations au site, 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locations des matériels nécessaires à l’exécution des prestations,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dispositions relatives à l’hygiène et à la sécurité du travail ;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l’établissement des plans de prévention conformément aux règles sur 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l’environnement et d’hygiène en vigueur ;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équipements de sécurité nécessaires à l’exécution des prestations ;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nettoyage, l’enlèvement des déchets hors enceinte militaire, et remise en 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état des lieux en fin de prestations ;</a:t>
          </a:r>
          <a:r>
            <a:rPr lang="fr-FR"/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essais de bon fonctionnement ;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pPr marL="171450" indent="-171450">
            <a:buFont typeface="Wingdings" panose="05000000000000000000" pitchFamily="2" charset="2"/>
            <a:buChar char="§"/>
          </a:pP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frais de tous ordres et toutes autres sujétions.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171450" indent="-171450">
            <a:buFont typeface="Wingdings" panose="05000000000000000000" pitchFamily="2" charset="2"/>
            <a:buChar char="§"/>
          </a:pPr>
          <a:endParaRPr lang="fr-FR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indent="0">
            <a:buFont typeface="Wingdings" panose="05000000000000000000" pitchFamily="2" charset="2"/>
            <a:buNone/>
          </a:pP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matériels proposés pour l’établissement des prix seront 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compatibles avec les installations existantes.</a:t>
          </a:r>
          <a:r>
            <a:rPr lang="fr-FR"/>
            <a:t> </a:t>
          </a:r>
        </a:p>
        <a:p>
          <a:endParaRPr lang="fr-FR" sz="1100" b="1" i="0" u="sng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ARTICLE II - MODE DE METRE DES PRESTATIONS</a:t>
          </a:r>
        </a:p>
        <a:p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 de spécification particulière</a:t>
          </a:r>
          <a:r>
            <a:rPr lang="fr-FR"/>
            <a:t> </a:t>
          </a:r>
        </a:p>
        <a:p>
          <a:endParaRPr lang="fr-FR" sz="1100" b="1" i="0" u="sng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 b="1" i="0" u="sng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ARTICLE III - MODE D’APPLICATION DES PRIX</a:t>
          </a:r>
          <a:r>
            <a:rPr lang="fr-FR"/>
            <a:t> </a:t>
          </a:r>
        </a:p>
        <a:p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 de spécification particulière</a:t>
          </a:r>
          <a:r>
            <a:rPr lang="fr-FR"/>
            <a:t> </a:t>
          </a:r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46" name="AutoShape 1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47" name="AutoShape 2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48" name="AutoShape 3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49" name="AutoShape 4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50" name="AutoShape 5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51" name="AutoShape 6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52" name="AutoShape 7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53" name="AutoShape 8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3654" name="AutoShape 9"/>
        <xdr:cNvSpPr>
          <a:spLocks/>
        </xdr:cNvSpPr>
      </xdr:nvSpPr>
      <xdr:spPr bwMode="auto">
        <a:xfrm>
          <a:off x="3981450" y="701992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68" name="AutoShape 1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69" name="AutoShape 2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70" name="AutoShape 3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71" name="AutoShape 4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72" name="AutoShape 5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73" name="AutoShape 6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74" name="AutoShape 7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75" name="AutoShape 8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15</xdr:row>
      <xdr:rowOff>0</xdr:rowOff>
    </xdr:from>
    <xdr:to>
      <xdr:col>2</xdr:col>
      <xdr:colOff>0</xdr:colOff>
      <xdr:row>15</xdr:row>
      <xdr:rowOff>0</xdr:rowOff>
    </xdr:to>
    <xdr:sp macro="" textlink="">
      <xdr:nvSpPr>
        <xdr:cNvPr id="15576" name="AutoShape 9"/>
        <xdr:cNvSpPr>
          <a:spLocks/>
        </xdr:cNvSpPr>
      </xdr:nvSpPr>
      <xdr:spPr bwMode="auto">
        <a:xfrm>
          <a:off x="3981450" y="4867275"/>
          <a:ext cx="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76200</xdr:rowOff>
    </xdr:from>
    <xdr:to>
      <xdr:col>11</xdr:col>
      <xdr:colOff>9525</xdr:colOff>
      <xdr:row>4</xdr:row>
      <xdr:rowOff>95250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9051" y="76200"/>
          <a:ext cx="12096749" cy="781050"/>
        </a:xfrm>
        <a:prstGeom prst="rect">
          <a:avLst/>
        </a:prstGeom>
        <a:solidFill>
          <a:srgbClr val="FFFFFF"/>
        </a:solidFill>
        <a:ln w="76200" cmpd="tri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</a:rPr>
            <a:t> </a:t>
          </a:r>
        </a:p>
        <a:p>
          <a:pPr algn="ctr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Calibri"/>
            </a:rPr>
            <a:t>DECOMPOSITION DU PRIX  FORFAITAIRE </a:t>
          </a:r>
        </a:p>
        <a:p>
          <a:pPr algn="ctr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Calibri"/>
            </a:rPr>
            <a:t>SECTION 01 MAINTENANCE DES PORTES ET PORTAILS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76200</xdr:rowOff>
    </xdr:from>
    <xdr:to>
      <xdr:col>11</xdr:col>
      <xdr:colOff>9525</xdr:colOff>
      <xdr:row>4</xdr:row>
      <xdr:rowOff>95250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9051" y="76200"/>
          <a:ext cx="14725649" cy="781050"/>
        </a:xfrm>
        <a:prstGeom prst="rect">
          <a:avLst/>
        </a:prstGeom>
        <a:solidFill>
          <a:srgbClr val="FFFFFF"/>
        </a:solidFill>
        <a:ln w="76200" cmpd="tri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</a:rPr>
            <a:t> </a:t>
          </a:r>
        </a:p>
        <a:p>
          <a:pPr algn="ctr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Calibri"/>
            </a:rPr>
            <a:t>DECOMPOSITION DU PRIX  FORFAITAIRE </a:t>
          </a:r>
        </a:p>
        <a:p>
          <a:pPr algn="ctr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Calibri"/>
            </a:rPr>
            <a:t>SECTION 02 - MAINTENANCE DES PONTS ROULANTS ET MOYENS FIXE DE LEVAGE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76200</xdr:rowOff>
    </xdr:from>
    <xdr:to>
      <xdr:col>11</xdr:col>
      <xdr:colOff>9525</xdr:colOff>
      <xdr:row>4</xdr:row>
      <xdr:rowOff>95250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9051" y="76200"/>
          <a:ext cx="14725649" cy="781050"/>
        </a:xfrm>
        <a:prstGeom prst="rect">
          <a:avLst/>
        </a:prstGeom>
        <a:solidFill>
          <a:srgbClr val="FFFFFF"/>
        </a:solidFill>
        <a:ln w="76200" cmpd="tri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Calibri"/>
            </a:rPr>
            <a:t> </a:t>
          </a:r>
        </a:p>
        <a:p>
          <a:pPr algn="ctr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Calibri"/>
            </a:rPr>
            <a:t>DECOMPOSITION DU PRIX  FORFAITAIRE </a:t>
          </a:r>
        </a:p>
        <a:p>
          <a:pPr algn="ctr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Calibri"/>
            </a:rPr>
            <a:t>SECTION 03 - MAINTENANCE DES COMPRESSEURS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ROVZ\Henrique%20GERALDES\Chiffrages\chiffrage%20P2\Affaires%20en%20attentes\ENCPB\VILLIO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da-costa/AppData/Local/Microsoft/Windows/Temporary%20Internet%20Files/Content.Outlook/GY1FCYSD/SIM-ANT%20BLG%20-%20Pilotage%20Coordination%20Maintenance%20-%20R&#233;capitulatif%202024%20-%20EQUIP%20INDUS%20(F&#233;vrier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ynth&#232;se%20Maint%202&#232;me%20visite%20USID%20BRIVE%20BRL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LLIOT1"/>
    </sheetNames>
    <definedNames>
      <definedName name="Impres2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 IND-Pilot Mtce-Maq-01-24"/>
    </sheetNames>
    <sheetDataSet>
      <sheetData sheetId="0">
        <row r="70">
          <cell r="C70" t="str">
            <v>PORTE A BATTANT 1 VANTAIL OUVRANT BLINDE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193">
          <cell r="B193" t="str">
            <v>QUAI NIVELEUR</v>
          </cell>
          <cell r="C193" t="str">
            <v>PGT-0003-QA-1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9"/>
  <sheetViews>
    <sheetView view="pageBreakPreview" topLeftCell="A25" zoomScaleNormal="100" zoomScaleSheetLayoutView="100" workbookViewId="0">
      <selection activeCell="G20" sqref="G20"/>
    </sheetView>
  </sheetViews>
  <sheetFormatPr baseColWidth="10" defaultRowHeight="14.5"/>
  <cols>
    <col min="1" max="1" width="11.54296875" customWidth="1"/>
  </cols>
  <sheetData>
    <row r="3" spans="3:3">
      <c r="C3" s="1"/>
    </row>
    <row r="4" spans="3:3">
      <c r="C4" s="2"/>
    </row>
    <row r="5" spans="3:3">
      <c r="C5" s="4"/>
    </row>
    <row r="6" spans="3:3">
      <c r="C6" s="1"/>
    </row>
    <row r="7" spans="3:3">
      <c r="C7" s="1"/>
    </row>
    <row r="8" spans="3:3">
      <c r="C8" s="1"/>
    </row>
    <row r="9" spans="3:3" ht="18">
      <c r="C9" s="5"/>
    </row>
    <row r="10" spans="3:3" ht="18">
      <c r="C10" s="5"/>
    </row>
    <row r="11" spans="3:3" ht="18">
      <c r="C11" s="6"/>
    </row>
    <row r="12" spans="3:3">
      <c r="C12" s="2"/>
    </row>
    <row r="14" spans="3:3" ht="18">
      <c r="C14" s="6"/>
    </row>
    <row r="15" spans="3:3" ht="18">
      <c r="C15" s="6"/>
    </row>
    <row r="16" spans="3:3" ht="15.5">
      <c r="C16" s="7"/>
    </row>
    <row r="17" spans="3:3" ht="15">
      <c r="C17" s="8"/>
    </row>
    <row r="18" spans="3:3">
      <c r="C18" s="3"/>
    </row>
    <row r="19" spans="3:3" ht="15.5">
      <c r="C19" s="7"/>
    </row>
    <row r="20" spans="3:3" ht="15.5">
      <c r="C20" s="7"/>
    </row>
    <row r="21" spans="3:3">
      <c r="C21" s="2"/>
    </row>
    <row r="22" spans="3:3" ht="15">
      <c r="C22" s="9"/>
    </row>
    <row r="23" spans="3:3" ht="15">
      <c r="C23" s="9"/>
    </row>
    <row r="24" spans="3:3" ht="15">
      <c r="C24" s="9"/>
    </row>
    <row r="25" spans="3:3" ht="15">
      <c r="C25" s="9"/>
    </row>
    <row r="26" spans="3:3" ht="15">
      <c r="C26" s="9"/>
    </row>
    <row r="27" spans="3:3" ht="15">
      <c r="C27" s="9"/>
    </row>
    <row r="29" spans="3:3">
      <c r="C29" s="1"/>
    </row>
    <row r="30" spans="3:3">
      <c r="C30" s="1"/>
    </row>
    <row r="31" spans="3:3">
      <c r="C31" s="1"/>
    </row>
    <row r="32" spans="3:3">
      <c r="C32" s="1"/>
    </row>
    <row r="33" spans="1:3">
      <c r="C33" s="1"/>
    </row>
    <row r="34" spans="1:3">
      <c r="C34" s="1"/>
    </row>
    <row r="35" spans="1:3" ht="15">
      <c r="C35" s="8"/>
    </row>
    <row r="36" spans="1:3">
      <c r="C36" s="3"/>
    </row>
    <row r="37" spans="1:3">
      <c r="C37" s="1"/>
    </row>
    <row r="38" spans="1:3">
      <c r="C38" s="1"/>
    </row>
    <row r="39" spans="1:3">
      <c r="C39" s="1"/>
    </row>
    <row r="44" spans="1:3">
      <c r="A44" s="10"/>
    </row>
    <row r="65" spans="1:1">
      <c r="A65" s="10"/>
    </row>
    <row r="69" spans="1:1">
      <c r="A69" s="1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="92" zoomScaleNormal="100" zoomScaleSheetLayoutView="92" workbookViewId="0">
      <selection activeCell="F19" sqref="F19"/>
    </sheetView>
  </sheetViews>
  <sheetFormatPr baseColWidth="10" defaultColWidth="11.453125" defaultRowHeight="12.5"/>
  <cols>
    <col min="1" max="1" width="46" style="20" customWidth="1"/>
    <col min="2" max="10" width="13.7265625" style="20" customWidth="1"/>
    <col min="11" max="16384" width="11.453125" style="20"/>
  </cols>
  <sheetData>
    <row r="1" spans="1:10" ht="2.25" customHeight="1" thickBot="1"/>
    <row r="2" spans="1:10" ht="27" customHeight="1" thickBot="1">
      <c r="A2" s="29" t="s">
        <v>13</v>
      </c>
      <c r="B2" s="246"/>
      <c r="C2" s="247"/>
      <c r="D2" s="247"/>
      <c r="E2" s="247"/>
      <c r="F2" s="247"/>
      <c r="G2" s="247"/>
      <c r="H2" s="247"/>
      <c r="I2" s="247"/>
      <c r="J2" s="248"/>
    </row>
    <row r="3" spans="1:10" ht="28.5" customHeight="1">
      <c r="A3" s="30" t="s">
        <v>14</v>
      </c>
      <c r="B3" s="259" t="s">
        <v>1</v>
      </c>
      <c r="C3" s="260"/>
      <c r="D3" s="261"/>
      <c r="E3" s="259" t="s">
        <v>0</v>
      </c>
      <c r="F3" s="260"/>
      <c r="G3" s="261"/>
      <c r="H3" s="259" t="s">
        <v>15</v>
      </c>
      <c r="I3" s="260"/>
      <c r="J3" s="261"/>
    </row>
    <row r="4" spans="1:10" ht="26.25" customHeight="1">
      <c r="A4" s="31" t="s">
        <v>16</v>
      </c>
      <c r="B4" s="243" t="s">
        <v>783</v>
      </c>
      <c r="C4" s="244"/>
      <c r="D4" s="245"/>
      <c r="E4" s="243" t="s">
        <v>783</v>
      </c>
      <c r="F4" s="244"/>
      <c r="G4" s="245"/>
      <c r="H4" s="243" t="s">
        <v>783</v>
      </c>
      <c r="I4" s="244"/>
      <c r="J4" s="245"/>
    </row>
    <row r="5" spans="1:10" ht="26.25" customHeight="1">
      <c r="A5" s="32" t="s">
        <v>18</v>
      </c>
      <c r="B5" s="234"/>
      <c r="C5" s="235"/>
      <c r="D5" s="236"/>
      <c r="E5" s="234"/>
      <c r="F5" s="235"/>
      <c r="G5" s="236"/>
      <c r="H5" s="234"/>
      <c r="I5" s="235"/>
      <c r="J5" s="236"/>
    </row>
    <row r="6" spans="1:10" ht="26.25" customHeight="1">
      <c r="A6" s="32" t="s">
        <v>19</v>
      </c>
      <c r="B6" s="234"/>
      <c r="C6" s="235"/>
      <c r="D6" s="236"/>
      <c r="E6" s="234"/>
      <c r="F6" s="235"/>
      <c r="G6" s="236"/>
      <c r="H6" s="234"/>
      <c r="I6" s="235"/>
      <c r="J6" s="236"/>
    </row>
    <row r="7" spans="1:10" ht="26.25" customHeight="1">
      <c r="A7" s="32" t="s">
        <v>20</v>
      </c>
      <c r="B7" s="234"/>
      <c r="C7" s="235"/>
      <c r="D7" s="236"/>
      <c r="E7" s="234"/>
      <c r="F7" s="235"/>
      <c r="G7" s="236"/>
      <c r="H7" s="234"/>
      <c r="I7" s="235"/>
      <c r="J7" s="236"/>
    </row>
    <row r="8" spans="1:10" ht="26.25" customHeight="1">
      <c r="A8" s="32" t="s">
        <v>21</v>
      </c>
      <c r="B8" s="234"/>
      <c r="C8" s="235"/>
      <c r="D8" s="236"/>
      <c r="E8" s="234"/>
      <c r="F8" s="235"/>
      <c r="G8" s="236"/>
      <c r="H8" s="234"/>
      <c r="I8" s="235"/>
      <c r="J8" s="236"/>
    </row>
    <row r="9" spans="1:10" ht="34.5" customHeight="1">
      <c r="A9" s="32" t="s">
        <v>22</v>
      </c>
      <c r="B9" s="234"/>
      <c r="C9" s="235"/>
      <c r="D9" s="236"/>
      <c r="E9" s="234"/>
      <c r="F9" s="235"/>
      <c r="G9" s="236"/>
      <c r="H9" s="234"/>
      <c r="I9" s="235"/>
      <c r="J9" s="236"/>
    </row>
    <row r="10" spans="1:10" ht="32.25" customHeight="1" thickBot="1">
      <c r="A10" s="207" t="s">
        <v>23</v>
      </c>
      <c r="B10" s="237"/>
      <c r="C10" s="238"/>
      <c r="D10" s="239"/>
      <c r="E10" s="237"/>
      <c r="F10" s="238"/>
      <c r="G10" s="239"/>
      <c r="H10" s="237"/>
      <c r="I10" s="238"/>
      <c r="J10" s="239"/>
    </row>
    <row r="11" spans="1:10" ht="41.25" customHeight="1" thickBot="1">
      <c r="A11" s="208" t="s">
        <v>24</v>
      </c>
      <c r="B11" s="240">
        <f>SUM(B5:D10)</f>
        <v>0</v>
      </c>
      <c r="C11" s="241"/>
      <c r="D11" s="242"/>
      <c r="E11" s="240">
        <f>SUM(E5:G10)</f>
        <v>0</v>
      </c>
      <c r="F11" s="241"/>
      <c r="G11" s="242"/>
      <c r="H11" s="240">
        <f>SUM(H5:J10)</f>
        <v>0</v>
      </c>
      <c r="I11" s="241"/>
      <c r="J11" s="242"/>
    </row>
    <row r="12" spans="1:10" ht="6" customHeight="1" thickBot="1">
      <c r="A12" s="215"/>
      <c r="B12" s="216"/>
      <c r="C12" s="217"/>
      <c r="D12" s="218"/>
      <c r="E12" s="219"/>
      <c r="F12" s="217"/>
      <c r="G12" s="218"/>
      <c r="H12" s="216"/>
      <c r="I12" s="217"/>
      <c r="J12" s="220"/>
    </row>
    <row r="13" spans="1:10" ht="30" customHeight="1" thickBot="1">
      <c r="A13" s="213" t="s">
        <v>25</v>
      </c>
      <c r="B13" s="262" t="s">
        <v>17</v>
      </c>
      <c r="C13" s="263"/>
      <c r="D13" s="23"/>
      <c r="E13" s="23"/>
      <c r="F13" s="23"/>
      <c r="G13" s="23"/>
      <c r="H13" s="23"/>
      <c r="I13" s="23"/>
      <c r="J13" s="23"/>
    </row>
    <row r="14" spans="1:10" ht="27" customHeight="1">
      <c r="A14" s="214" t="s">
        <v>26</v>
      </c>
      <c r="B14" s="264"/>
      <c r="C14" s="265"/>
      <c r="D14" s="24"/>
      <c r="E14" s="266" t="s">
        <v>794</v>
      </c>
      <c r="F14" s="267"/>
      <c r="G14" s="267"/>
      <c r="H14" s="267"/>
      <c r="I14" s="267"/>
      <c r="J14" s="268"/>
    </row>
    <row r="15" spans="1:10" ht="27" customHeight="1" thickBot="1">
      <c r="A15" s="214" t="s">
        <v>27</v>
      </c>
      <c r="B15" s="264"/>
      <c r="C15" s="265"/>
      <c r="D15" s="24"/>
      <c r="E15" s="269"/>
      <c r="F15" s="270"/>
      <c r="G15" s="270"/>
      <c r="H15" s="270"/>
      <c r="I15" s="270"/>
      <c r="J15" s="271"/>
    </row>
    <row r="16" spans="1:10" ht="27" customHeight="1" thickBot="1">
      <c r="A16" s="221" t="s">
        <v>28</v>
      </c>
      <c r="B16" s="251"/>
      <c r="C16" s="252"/>
      <c r="D16" s="24"/>
      <c r="E16" s="24"/>
      <c r="F16" s="24"/>
      <c r="G16" s="24"/>
      <c r="H16" s="24"/>
      <c r="I16" s="24"/>
      <c r="J16" s="24"/>
    </row>
    <row r="17" spans="1:10" ht="30" customHeight="1" thickBot="1">
      <c r="A17" s="222" t="s">
        <v>29</v>
      </c>
      <c r="B17" s="253">
        <f>SUM(B14:C16)</f>
        <v>0</v>
      </c>
      <c r="C17" s="254"/>
      <c r="D17" s="25"/>
      <c r="E17" s="25" t="s">
        <v>12</v>
      </c>
      <c r="F17" s="25"/>
      <c r="G17" s="26"/>
      <c r="H17" s="25" t="s">
        <v>10</v>
      </c>
      <c r="I17" s="24"/>
      <c r="J17" s="24"/>
    </row>
    <row r="18" spans="1:10" s="57" customFormat="1" ht="7.5" customHeight="1" thickBot="1">
      <c r="A18" s="206"/>
      <c r="B18" s="209"/>
      <c r="C18" s="209"/>
      <c r="D18" s="210"/>
      <c r="E18" s="210"/>
      <c r="F18" s="210"/>
      <c r="G18" s="211"/>
      <c r="H18" s="210"/>
      <c r="I18" s="212"/>
      <c r="J18" s="212"/>
    </row>
    <row r="19" spans="1:10" ht="32.25" customHeight="1">
      <c r="A19" s="223" t="s">
        <v>792</v>
      </c>
      <c r="B19" s="249">
        <f>B17+B11+E11+H11</f>
        <v>0</v>
      </c>
      <c r="C19" s="250"/>
      <c r="D19" s="25"/>
      <c r="E19" s="25"/>
      <c r="F19" s="25"/>
      <c r="G19" s="25"/>
      <c r="H19" s="25"/>
      <c r="I19" s="24"/>
      <c r="J19" s="24"/>
    </row>
    <row r="20" spans="1:10" ht="30" customHeight="1">
      <c r="A20" s="224" t="s">
        <v>30</v>
      </c>
      <c r="B20" s="257">
        <f>B21-B19</f>
        <v>0</v>
      </c>
      <c r="C20" s="258"/>
      <c r="D20" s="25"/>
      <c r="E20" s="25"/>
      <c r="F20" s="25"/>
      <c r="G20" s="25"/>
      <c r="H20" s="25"/>
      <c r="I20" s="24"/>
      <c r="J20" s="24"/>
    </row>
    <row r="21" spans="1:10" ht="45.75" customHeight="1" thickBot="1">
      <c r="A21" s="225" t="s">
        <v>793</v>
      </c>
      <c r="B21" s="255">
        <f>B19*1.2</f>
        <v>0</v>
      </c>
      <c r="C21" s="256"/>
      <c r="D21" s="27"/>
      <c r="E21" s="27"/>
      <c r="F21" s="27"/>
      <c r="G21" s="27"/>
      <c r="H21" s="27"/>
      <c r="I21" s="27"/>
      <c r="J21" s="27"/>
    </row>
    <row r="22" spans="1:10" ht="14.5">
      <c r="A22" s="28"/>
      <c r="B22" s="28"/>
      <c r="C22" s="28"/>
      <c r="D22" s="21"/>
      <c r="E22" s="21"/>
      <c r="F22" s="21"/>
      <c r="G22" s="22"/>
      <c r="H22" s="21"/>
      <c r="I22" s="21"/>
      <c r="J22" s="21"/>
    </row>
  </sheetData>
  <mergeCells count="37">
    <mergeCell ref="B2:J2"/>
    <mergeCell ref="B19:C19"/>
    <mergeCell ref="B16:C16"/>
    <mergeCell ref="B17:C17"/>
    <mergeCell ref="B21:C21"/>
    <mergeCell ref="B20:C20"/>
    <mergeCell ref="E3:G3"/>
    <mergeCell ref="H3:J3"/>
    <mergeCell ref="B13:C13"/>
    <mergeCell ref="B14:C14"/>
    <mergeCell ref="E14:J15"/>
    <mergeCell ref="B15:C15"/>
    <mergeCell ref="B3:D3"/>
    <mergeCell ref="B4:D4"/>
    <mergeCell ref="B5:D5"/>
    <mergeCell ref="B11:D11"/>
    <mergeCell ref="E4:G4"/>
    <mergeCell ref="E5:G5"/>
    <mergeCell ref="E6:G6"/>
    <mergeCell ref="E7:G7"/>
    <mergeCell ref="E8:G8"/>
    <mergeCell ref="E9:G9"/>
    <mergeCell ref="E10:G10"/>
    <mergeCell ref="E11:G11"/>
    <mergeCell ref="B6:D6"/>
    <mergeCell ref="B7:D7"/>
    <mergeCell ref="B8:D8"/>
    <mergeCell ref="B9:D9"/>
    <mergeCell ref="B10:D10"/>
    <mergeCell ref="H9:J9"/>
    <mergeCell ref="H10:J10"/>
    <mergeCell ref="H11:J11"/>
    <mergeCell ref="H4:J4"/>
    <mergeCell ref="H5:J5"/>
    <mergeCell ref="H6:J6"/>
    <mergeCell ref="H7:J7"/>
    <mergeCell ref="H8:J8"/>
  </mergeCells>
  <pageMargins left="0.35433070866141736" right="0.51181102362204722" top="0.74803149606299213" bottom="0.70866141732283472" header="0.27559055118110237" footer="0.51181102362204722"/>
  <pageSetup paperSize="9" scale="80" orientation="landscape" r:id="rId1"/>
  <headerFooter alignWithMargins="0">
    <oddHeader>&amp;L&amp;9DPF - Préparation
DAF2021001351-21070</oddHeader>
    <oddFooter xml:space="preserve">&amp;R Projet :21064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="130" zoomScaleNormal="100" zoomScaleSheetLayoutView="130" workbookViewId="0">
      <selection activeCell="E8" sqref="E8:J9"/>
    </sheetView>
  </sheetViews>
  <sheetFormatPr baseColWidth="10" defaultColWidth="11.453125" defaultRowHeight="12.5"/>
  <cols>
    <col min="1" max="1" width="46" style="20" customWidth="1"/>
    <col min="2" max="10" width="13.7265625" style="20" customWidth="1"/>
    <col min="11" max="16384" width="11.453125" style="20"/>
  </cols>
  <sheetData>
    <row r="1" spans="1:10" ht="13" thickBot="1"/>
    <row r="2" spans="1:10" ht="27" customHeight="1" thickBot="1">
      <c r="A2" s="29" t="s">
        <v>13</v>
      </c>
      <c r="B2" s="246"/>
      <c r="C2" s="247"/>
      <c r="D2" s="247"/>
      <c r="E2" s="247"/>
      <c r="F2" s="247"/>
      <c r="G2" s="247"/>
      <c r="H2" s="247"/>
      <c r="I2" s="247"/>
      <c r="J2" s="248"/>
    </row>
    <row r="3" spans="1:10" ht="28.5" customHeight="1">
      <c r="A3" s="30" t="s">
        <v>74</v>
      </c>
      <c r="B3" s="259" t="s">
        <v>1</v>
      </c>
      <c r="C3" s="260"/>
      <c r="D3" s="261"/>
      <c r="E3" s="259" t="s">
        <v>0</v>
      </c>
      <c r="F3" s="260"/>
      <c r="G3" s="261"/>
      <c r="H3" s="259" t="s">
        <v>15</v>
      </c>
      <c r="I3" s="260"/>
      <c r="J3" s="261"/>
    </row>
    <row r="4" spans="1:10" ht="15" customHeight="1">
      <c r="A4" s="31" t="s">
        <v>16</v>
      </c>
      <c r="B4" s="243" t="s">
        <v>17</v>
      </c>
      <c r="C4" s="244"/>
      <c r="D4" s="245"/>
      <c r="E4" s="243" t="s">
        <v>17</v>
      </c>
      <c r="F4" s="244"/>
      <c r="G4" s="245"/>
      <c r="H4" s="243" t="s">
        <v>17</v>
      </c>
      <c r="I4" s="244"/>
      <c r="J4" s="245"/>
    </row>
    <row r="5" spans="1:10" ht="26.25" customHeight="1" thickBot="1">
      <c r="A5" s="233" t="s">
        <v>75</v>
      </c>
      <c r="B5" s="237"/>
      <c r="C5" s="238"/>
      <c r="D5" s="239"/>
      <c r="E5" s="237"/>
      <c r="F5" s="238"/>
      <c r="G5" s="239"/>
      <c r="H5" s="237"/>
      <c r="I5" s="238"/>
      <c r="J5" s="239"/>
    </row>
    <row r="6" spans="1:10" ht="26.25" customHeight="1" thickBot="1">
      <c r="A6" s="226"/>
      <c r="B6" s="227"/>
      <c r="C6" s="228"/>
      <c r="D6" s="229"/>
      <c r="E6" s="230"/>
      <c r="F6" s="228"/>
      <c r="G6" s="229"/>
      <c r="H6" s="227"/>
      <c r="I6" s="228"/>
      <c r="J6" s="229"/>
    </row>
    <row r="7" spans="1:10" ht="30" customHeight="1" thickBot="1">
      <c r="A7" s="213" t="s">
        <v>25</v>
      </c>
      <c r="B7" s="262" t="s">
        <v>17</v>
      </c>
      <c r="C7" s="263"/>
      <c r="D7" s="23"/>
      <c r="E7" s="23"/>
      <c r="F7" s="23"/>
      <c r="G7" s="23"/>
      <c r="H7" s="23"/>
      <c r="I7" s="23"/>
      <c r="J7" s="23"/>
    </row>
    <row r="8" spans="1:10" ht="27" customHeight="1">
      <c r="A8" s="214" t="s">
        <v>26</v>
      </c>
      <c r="B8" s="264"/>
      <c r="C8" s="265"/>
      <c r="D8" s="24"/>
      <c r="E8" s="266" t="s">
        <v>795</v>
      </c>
      <c r="F8" s="267"/>
      <c r="G8" s="267"/>
      <c r="H8" s="267"/>
      <c r="I8" s="267"/>
      <c r="J8" s="268"/>
    </row>
    <row r="9" spans="1:10" ht="27" customHeight="1" thickBot="1">
      <c r="A9" s="214" t="s">
        <v>27</v>
      </c>
      <c r="B9" s="264"/>
      <c r="C9" s="265"/>
      <c r="D9" s="24"/>
      <c r="E9" s="269"/>
      <c r="F9" s="270"/>
      <c r="G9" s="270"/>
      <c r="H9" s="270"/>
      <c r="I9" s="270"/>
      <c r="J9" s="271"/>
    </row>
    <row r="10" spans="1:10" ht="27" customHeight="1" thickBot="1">
      <c r="A10" s="221" t="s">
        <v>76</v>
      </c>
      <c r="B10" s="251"/>
      <c r="C10" s="252"/>
      <c r="D10" s="24"/>
      <c r="E10" s="24"/>
      <c r="F10" s="24"/>
      <c r="G10" s="24"/>
      <c r="H10" s="24"/>
      <c r="I10" s="24"/>
      <c r="J10" s="24"/>
    </row>
    <row r="11" spans="1:10" ht="30" customHeight="1" thickBot="1">
      <c r="A11" s="222" t="s">
        <v>29</v>
      </c>
      <c r="B11" s="253">
        <f>SUM(B8:C10)</f>
        <v>0</v>
      </c>
      <c r="C11" s="254"/>
      <c r="D11" s="25"/>
      <c r="E11" s="25" t="s">
        <v>12</v>
      </c>
      <c r="F11" s="25"/>
      <c r="G11" s="26"/>
      <c r="H11" s="25" t="s">
        <v>10</v>
      </c>
      <c r="I11" s="24"/>
      <c r="J11" s="24"/>
    </row>
    <row r="12" spans="1:10" ht="30" customHeight="1" thickBot="1">
      <c r="A12" s="231"/>
      <c r="B12" s="232"/>
      <c r="C12" s="232"/>
      <c r="D12" s="25"/>
      <c r="E12" s="25"/>
      <c r="F12" s="25"/>
      <c r="G12" s="26"/>
      <c r="H12" s="25"/>
      <c r="I12" s="24"/>
      <c r="J12" s="24"/>
    </row>
    <row r="13" spans="1:10" ht="30" customHeight="1">
      <c r="A13" s="223" t="s">
        <v>792</v>
      </c>
      <c r="B13" s="249">
        <f>B11+B5+E5+H5</f>
        <v>0</v>
      </c>
      <c r="C13" s="250"/>
      <c r="D13" s="25"/>
      <c r="E13" s="25"/>
      <c r="F13" s="25"/>
      <c r="G13" s="25"/>
      <c r="H13" s="25"/>
      <c r="I13" s="24"/>
      <c r="J13" s="24"/>
    </row>
    <row r="14" spans="1:10" ht="30" customHeight="1">
      <c r="A14" s="224" t="s">
        <v>30</v>
      </c>
      <c r="B14" s="257">
        <f>B15-B13</f>
        <v>0</v>
      </c>
      <c r="C14" s="258"/>
      <c r="D14" s="25"/>
      <c r="E14" s="25"/>
      <c r="F14" s="25"/>
      <c r="G14" s="25"/>
      <c r="H14" s="25"/>
      <c r="I14" s="24"/>
      <c r="J14" s="24"/>
    </row>
    <row r="15" spans="1:10" ht="45.75" customHeight="1" thickBot="1">
      <c r="A15" s="225" t="s">
        <v>796</v>
      </c>
      <c r="B15" s="255">
        <f>B13*1.2</f>
        <v>0</v>
      </c>
      <c r="C15" s="256"/>
      <c r="D15" s="27"/>
      <c r="E15" s="27"/>
      <c r="F15" s="27"/>
      <c r="G15" s="27"/>
      <c r="H15" s="27"/>
      <c r="I15" s="27"/>
      <c r="J15" s="27"/>
    </row>
    <row r="16" spans="1:10" ht="14.5">
      <c r="A16" s="28"/>
      <c r="B16" s="28"/>
      <c r="C16" s="28"/>
      <c r="D16" s="21"/>
      <c r="E16" s="21"/>
      <c r="F16" s="21"/>
      <c r="G16" s="22"/>
      <c r="H16" s="21"/>
      <c r="I16" s="21"/>
      <c r="J16" s="21"/>
    </row>
  </sheetData>
  <mergeCells count="19">
    <mergeCell ref="E8:J9"/>
    <mergeCell ref="B13:C13"/>
    <mergeCell ref="B4:D4"/>
    <mergeCell ref="B5:D5"/>
    <mergeCell ref="B14:C14"/>
    <mergeCell ref="B15:C15"/>
    <mergeCell ref="B7:C7"/>
    <mergeCell ref="B8:C8"/>
    <mergeCell ref="B9:C9"/>
    <mergeCell ref="B10:C10"/>
    <mergeCell ref="B11:C11"/>
    <mergeCell ref="E4:G4"/>
    <mergeCell ref="E5:G5"/>
    <mergeCell ref="H4:J4"/>
    <mergeCell ref="H5:J5"/>
    <mergeCell ref="B2:J2"/>
    <mergeCell ref="B3:D3"/>
    <mergeCell ref="E3:G3"/>
    <mergeCell ref="H3:J3"/>
  </mergeCells>
  <pageMargins left="0.35433070866141736" right="0.51181102362204722" top="0.74803149606299213" bottom="0.70866141732283472" header="0.27559055118110237" footer="0.51181102362204722"/>
  <pageSetup paperSize="9" scale="80" orientation="landscape" r:id="rId1"/>
  <headerFooter alignWithMargins="0">
    <oddHeader>&amp;L&amp;9DPF - Préparation
DAF2021001351 - 21070</oddHeader>
    <oddFooter xml:space="preserve">&amp;R Projet :21064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Q280"/>
  <sheetViews>
    <sheetView view="pageBreakPreview" topLeftCell="A268" zoomScale="60" zoomScaleNormal="55" workbookViewId="0">
      <selection activeCell="A106" sqref="A106"/>
    </sheetView>
  </sheetViews>
  <sheetFormatPr baseColWidth="10" defaultColWidth="11.453125" defaultRowHeight="14.5"/>
  <cols>
    <col min="1" max="1" width="7.26953125" style="72" customWidth="1"/>
    <col min="2" max="4" width="33.54296875" style="72" customWidth="1"/>
    <col min="5" max="5" width="17" style="72" customWidth="1"/>
    <col min="6" max="6" width="16.26953125" style="72" customWidth="1"/>
    <col min="7" max="7" width="18.26953125" style="72" customWidth="1"/>
    <col min="8" max="8" width="16.26953125" style="72" customWidth="1"/>
    <col min="9" max="9" width="14.453125" style="130" customWidth="1"/>
    <col min="10" max="10" width="16.26953125" style="128" customWidth="1"/>
    <col min="11" max="11" width="16.26953125" style="72" customWidth="1"/>
    <col min="12" max="16384" width="11.453125" style="72"/>
  </cols>
  <sheetData>
    <row r="6" spans="1:11">
      <c r="B6" s="72" t="s">
        <v>592</v>
      </c>
    </row>
    <row r="7" spans="1:11" ht="23.25" customHeight="1">
      <c r="A7" s="273" t="s">
        <v>591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</row>
    <row r="8" spans="1:11" ht="15.75" customHeight="1">
      <c r="A8" s="273"/>
      <c r="B8" s="274"/>
      <c r="C8" s="274"/>
      <c r="D8" s="274"/>
      <c r="E8" s="274"/>
      <c r="F8" s="274"/>
      <c r="G8" s="274"/>
      <c r="H8" s="274"/>
      <c r="I8" s="274"/>
      <c r="J8" s="274"/>
      <c r="K8" s="274"/>
    </row>
    <row r="9" spans="1:11" ht="15.75" customHeight="1">
      <c r="A9" s="273"/>
      <c r="B9" s="274"/>
      <c r="C9" s="274"/>
      <c r="D9" s="274"/>
      <c r="E9" s="274"/>
      <c r="F9" s="274"/>
      <c r="G9" s="274"/>
      <c r="H9" s="274"/>
      <c r="I9" s="274"/>
      <c r="J9" s="274"/>
      <c r="K9" s="274"/>
    </row>
    <row r="10" spans="1:11" ht="15.75" customHeight="1" thickBot="1">
      <c r="A10" s="273"/>
      <c r="B10" s="274"/>
      <c r="C10" s="274"/>
      <c r="D10" s="274"/>
      <c r="E10" s="274"/>
      <c r="F10" s="274"/>
      <c r="G10" s="274"/>
      <c r="H10" s="274"/>
      <c r="I10" s="274"/>
      <c r="J10" s="274"/>
      <c r="K10" s="274"/>
    </row>
    <row r="11" spans="1:11" ht="45.75" customHeight="1">
      <c r="A11" s="275" t="s">
        <v>463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7"/>
    </row>
    <row r="12" spans="1:11" ht="59.25" customHeight="1">
      <c r="A12" s="73"/>
      <c r="B12" s="74"/>
      <c r="C12" s="74"/>
      <c r="D12" s="74"/>
      <c r="E12" s="118" t="s">
        <v>788</v>
      </c>
      <c r="F12" s="118" t="s">
        <v>789</v>
      </c>
      <c r="G12" s="118" t="s">
        <v>790</v>
      </c>
      <c r="H12" s="119" t="s">
        <v>791</v>
      </c>
      <c r="I12" s="131" t="s">
        <v>784</v>
      </c>
      <c r="J12" s="17" t="s">
        <v>7</v>
      </c>
      <c r="K12" s="75" t="s">
        <v>8</v>
      </c>
    </row>
    <row r="13" spans="1:11" s="80" customFormat="1" ht="27" customHeight="1">
      <c r="A13" s="76"/>
      <c r="B13" s="77" t="s">
        <v>3</v>
      </c>
      <c r="C13" s="77"/>
      <c r="D13" s="77"/>
      <c r="E13" s="78"/>
      <c r="F13" s="78"/>
      <c r="G13" s="78"/>
      <c r="H13" s="120"/>
      <c r="I13" s="124"/>
      <c r="J13" s="12"/>
      <c r="K13" s="79"/>
    </row>
    <row r="14" spans="1:11" s="14" customFormat="1" ht="27" customHeight="1">
      <c r="A14" s="41" t="s">
        <v>31</v>
      </c>
      <c r="B14" s="15" t="s">
        <v>466</v>
      </c>
      <c r="C14" s="35" t="s">
        <v>77</v>
      </c>
      <c r="D14" s="36" t="s">
        <v>78</v>
      </c>
      <c r="E14" s="134"/>
      <c r="F14" s="135"/>
      <c r="G14" s="85"/>
      <c r="H14" s="136"/>
      <c r="I14" s="133">
        <f>SUM(E14:H14)</f>
        <v>0</v>
      </c>
      <c r="J14" s="19">
        <v>0.2</v>
      </c>
      <c r="K14" s="84">
        <f>I14*1.2</f>
        <v>0</v>
      </c>
    </row>
    <row r="15" spans="1:11" s="14" customFormat="1" ht="27" customHeight="1">
      <c r="A15" s="41" t="s">
        <v>32</v>
      </c>
      <c r="B15" s="15" t="s">
        <v>466</v>
      </c>
      <c r="C15" s="35" t="s">
        <v>77</v>
      </c>
      <c r="D15" s="36" t="s">
        <v>79</v>
      </c>
      <c r="E15" s="134"/>
      <c r="F15" s="135"/>
      <c r="G15" s="85"/>
      <c r="H15" s="136"/>
      <c r="I15" s="133">
        <f t="shared" ref="I15:I78" si="0">SUM(E15:H15)</f>
        <v>0</v>
      </c>
      <c r="J15" s="19">
        <v>0.2</v>
      </c>
      <c r="K15" s="84">
        <f t="shared" ref="K15:K78" si="1">I15*1.2</f>
        <v>0</v>
      </c>
    </row>
    <row r="16" spans="1:11" s="14" customFormat="1" ht="27" customHeight="1">
      <c r="A16" s="41" t="s">
        <v>33</v>
      </c>
      <c r="B16" s="15" t="s">
        <v>466</v>
      </c>
      <c r="C16" s="35" t="s">
        <v>77</v>
      </c>
      <c r="D16" s="36" t="s">
        <v>80</v>
      </c>
      <c r="E16" s="134"/>
      <c r="F16" s="135"/>
      <c r="G16" s="85"/>
      <c r="H16" s="136"/>
      <c r="I16" s="133">
        <f t="shared" si="0"/>
        <v>0</v>
      </c>
      <c r="J16" s="19">
        <v>0.2</v>
      </c>
      <c r="K16" s="84">
        <f t="shared" si="1"/>
        <v>0</v>
      </c>
    </row>
    <row r="17" spans="1:11" s="14" customFormat="1" ht="27" customHeight="1">
      <c r="A17" s="41" t="s">
        <v>34</v>
      </c>
      <c r="B17" s="15" t="s">
        <v>466</v>
      </c>
      <c r="C17" s="35" t="s">
        <v>77</v>
      </c>
      <c r="D17" s="36" t="s">
        <v>81</v>
      </c>
      <c r="E17" s="134"/>
      <c r="F17" s="135"/>
      <c r="G17" s="85"/>
      <c r="H17" s="136"/>
      <c r="I17" s="133">
        <f t="shared" si="0"/>
        <v>0</v>
      </c>
      <c r="J17" s="19">
        <v>0.2</v>
      </c>
      <c r="K17" s="84">
        <f t="shared" si="1"/>
        <v>0</v>
      </c>
    </row>
    <row r="18" spans="1:11" s="14" customFormat="1" ht="27" customHeight="1">
      <c r="A18" s="41" t="s">
        <v>35</v>
      </c>
      <c r="B18" s="15" t="s">
        <v>466</v>
      </c>
      <c r="C18" s="35" t="s">
        <v>77</v>
      </c>
      <c r="D18" s="36" t="s">
        <v>82</v>
      </c>
      <c r="E18" s="134"/>
      <c r="F18" s="135"/>
      <c r="G18" s="85"/>
      <c r="H18" s="136"/>
      <c r="I18" s="133">
        <f t="shared" si="0"/>
        <v>0</v>
      </c>
      <c r="J18" s="19">
        <v>0.2</v>
      </c>
      <c r="K18" s="84">
        <f t="shared" si="1"/>
        <v>0</v>
      </c>
    </row>
    <row r="19" spans="1:11" s="14" customFormat="1" ht="27" customHeight="1">
      <c r="A19" s="41" t="s">
        <v>36</v>
      </c>
      <c r="B19" s="15" t="s">
        <v>466</v>
      </c>
      <c r="C19" s="35" t="s">
        <v>77</v>
      </c>
      <c r="D19" s="36" t="s">
        <v>83</v>
      </c>
      <c r="E19" s="134"/>
      <c r="F19" s="135"/>
      <c r="G19" s="85"/>
      <c r="H19" s="136"/>
      <c r="I19" s="133">
        <f t="shared" si="0"/>
        <v>0</v>
      </c>
      <c r="J19" s="19">
        <v>0.2</v>
      </c>
      <c r="K19" s="84">
        <f t="shared" si="1"/>
        <v>0</v>
      </c>
    </row>
    <row r="20" spans="1:11" s="14" customFormat="1" ht="27" customHeight="1">
      <c r="A20" s="41" t="s">
        <v>37</v>
      </c>
      <c r="B20" s="15" t="s">
        <v>466</v>
      </c>
      <c r="C20" s="35" t="s">
        <v>77</v>
      </c>
      <c r="D20" s="36" t="s">
        <v>84</v>
      </c>
      <c r="E20" s="134"/>
      <c r="F20" s="135"/>
      <c r="G20" s="85"/>
      <c r="H20" s="136"/>
      <c r="I20" s="133">
        <f t="shared" si="0"/>
        <v>0</v>
      </c>
      <c r="J20" s="19">
        <v>0.2</v>
      </c>
      <c r="K20" s="84">
        <f t="shared" si="1"/>
        <v>0</v>
      </c>
    </row>
    <row r="21" spans="1:11" s="14" customFormat="1" ht="27" customHeight="1">
      <c r="A21" s="41" t="s">
        <v>38</v>
      </c>
      <c r="B21" s="15" t="s">
        <v>466</v>
      </c>
      <c r="C21" s="35" t="s">
        <v>77</v>
      </c>
      <c r="D21" s="36" t="s">
        <v>90</v>
      </c>
      <c r="E21" s="134"/>
      <c r="F21" s="135"/>
      <c r="G21" s="85"/>
      <c r="H21" s="136"/>
      <c r="I21" s="133">
        <f t="shared" si="0"/>
        <v>0</v>
      </c>
      <c r="J21" s="19">
        <v>0.2</v>
      </c>
      <c r="K21" s="84">
        <f t="shared" si="1"/>
        <v>0</v>
      </c>
    </row>
    <row r="22" spans="1:11" s="14" customFormat="1" ht="27" customHeight="1">
      <c r="A22" s="41" t="s">
        <v>39</v>
      </c>
      <c r="B22" s="15" t="s">
        <v>466</v>
      </c>
      <c r="C22" s="35" t="s">
        <v>77</v>
      </c>
      <c r="D22" s="36" t="s">
        <v>85</v>
      </c>
      <c r="E22" s="134"/>
      <c r="F22" s="135"/>
      <c r="G22" s="85"/>
      <c r="H22" s="136"/>
      <c r="I22" s="133">
        <f t="shared" si="0"/>
        <v>0</v>
      </c>
      <c r="J22" s="19">
        <v>0.2</v>
      </c>
      <c r="K22" s="84">
        <f t="shared" si="1"/>
        <v>0</v>
      </c>
    </row>
    <row r="23" spans="1:11" s="14" customFormat="1" ht="27" customHeight="1">
      <c r="A23" s="41" t="s">
        <v>40</v>
      </c>
      <c r="B23" s="15" t="s">
        <v>466</v>
      </c>
      <c r="C23" s="35" t="s">
        <v>77</v>
      </c>
      <c r="D23" s="36" t="s">
        <v>89</v>
      </c>
      <c r="E23" s="134"/>
      <c r="F23" s="135"/>
      <c r="G23" s="85"/>
      <c r="H23" s="136"/>
      <c r="I23" s="133">
        <f t="shared" si="0"/>
        <v>0</v>
      </c>
      <c r="J23" s="19">
        <v>0.2</v>
      </c>
      <c r="K23" s="84">
        <f t="shared" si="1"/>
        <v>0</v>
      </c>
    </row>
    <row r="24" spans="1:11" s="14" customFormat="1" ht="27" customHeight="1">
      <c r="A24" s="41" t="s">
        <v>41</v>
      </c>
      <c r="B24" s="15" t="s">
        <v>466</v>
      </c>
      <c r="C24" s="35" t="s">
        <v>87</v>
      </c>
      <c r="D24" s="36" t="s">
        <v>88</v>
      </c>
      <c r="E24" s="134"/>
      <c r="F24" s="135"/>
      <c r="G24" s="85"/>
      <c r="H24" s="136"/>
      <c r="I24" s="133">
        <f t="shared" si="0"/>
        <v>0</v>
      </c>
      <c r="J24" s="19">
        <v>0.2</v>
      </c>
      <c r="K24" s="84">
        <f t="shared" si="1"/>
        <v>0</v>
      </c>
    </row>
    <row r="25" spans="1:11" s="14" customFormat="1" ht="27" customHeight="1">
      <c r="A25" s="41" t="s">
        <v>42</v>
      </c>
      <c r="B25" s="15" t="s">
        <v>466</v>
      </c>
      <c r="C25" s="35" t="s">
        <v>77</v>
      </c>
      <c r="D25" s="36" t="s">
        <v>86</v>
      </c>
      <c r="E25" s="134"/>
      <c r="F25" s="135"/>
      <c r="G25" s="85"/>
      <c r="H25" s="136"/>
      <c r="I25" s="133">
        <f t="shared" si="0"/>
        <v>0</v>
      </c>
      <c r="J25" s="19">
        <v>0.2</v>
      </c>
      <c r="K25" s="84">
        <f t="shared" si="1"/>
        <v>0</v>
      </c>
    </row>
    <row r="26" spans="1:11" s="14" customFormat="1" ht="27" customHeight="1">
      <c r="A26" s="41" t="s">
        <v>681</v>
      </c>
      <c r="B26" s="15" t="s">
        <v>506</v>
      </c>
      <c r="C26" s="35" t="s">
        <v>77</v>
      </c>
      <c r="D26" s="36" t="s">
        <v>91</v>
      </c>
      <c r="E26" s="134"/>
      <c r="F26" s="135"/>
      <c r="G26" s="85"/>
      <c r="H26" s="136"/>
      <c r="I26" s="133">
        <f t="shared" si="0"/>
        <v>0</v>
      </c>
      <c r="J26" s="19">
        <v>0.2</v>
      </c>
      <c r="K26" s="84">
        <f t="shared" si="1"/>
        <v>0</v>
      </c>
    </row>
    <row r="27" spans="1:11" s="14" customFormat="1" ht="27" customHeight="1">
      <c r="A27" s="41" t="s">
        <v>682</v>
      </c>
      <c r="B27" s="15" t="s">
        <v>506</v>
      </c>
      <c r="C27" s="35" t="s">
        <v>77</v>
      </c>
      <c r="D27" s="36" t="s">
        <v>92</v>
      </c>
      <c r="E27" s="134"/>
      <c r="F27" s="135"/>
      <c r="G27" s="85"/>
      <c r="H27" s="136"/>
      <c r="I27" s="133">
        <f t="shared" si="0"/>
        <v>0</v>
      </c>
      <c r="J27" s="19">
        <v>0.2</v>
      </c>
      <c r="K27" s="84">
        <f t="shared" si="1"/>
        <v>0</v>
      </c>
    </row>
    <row r="28" spans="1:11" s="14" customFormat="1" ht="27" customHeight="1">
      <c r="A28" s="41" t="s">
        <v>683</v>
      </c>
      <c r="B28" s="15" t="s">
        <v>506</v>
      </c>
      <c r="C28" s="35" t="s">
        <v>77</v>
      </c>
      <c r="D28" s="36" t="s">
        <v>93</v>
      </c>
      <c r="E28" s="134"/>
      <c r="F28" s="135"/>
      <c r="G28" s="85"/>
      <c r="H28" s="136"/>
      <c r="I28" s="133">
        <f t="shared" si="0"/>
        <v>0</v>
      </c>
      <c r="J28" s="19">
        <v>0.2</v>
      </c>
      <c r="K28" s="84">
        <f t="shared" si="1"/>
        <v>0</v>
      </c>
    </row>
    <row r="29" spans="1:11" s="14" customFormat="1" ht="27" customHeight="1">
      <c r="A29" s="41" t="s">
        <v>684</v>
      </c>
      <c r="B29" s="15" t="s">
        <v>506</v>
      </c>
      <c r="C29" s="35" t="s">
        <v>95</v>
      </c>
      <c r="D29" s="36" t="s">
        <v>94</v>
      </c>
      <c r="E29" s="134"/>
      <c r="F29" s="135"/>
      <c r="G29" s="85"/>
      <c r="H29" s="136"/>
      <c r="I29" s="133">
        <f t="shared" si="0"/>
        <v>0</v>
      </c>
      <c r="J29" s="19">
        <v>0.2</v>
      </c>
      <c r="K29" s="84">
        <f t="shared" si="1"/>
        <v>0</v>
      </c>
    </row>
    <row r="30" spans="1:11" s="14" customFormat="1" ht="27" customHeight="1">
      <c r="A30" s="41" t="s">
        <v>685</v>
      </c>
      <c r="B30" s="15" t="s">
        <v>506</v>
      </c>
      <c r="C30" s="35" t="s">
        <v>95</v>
      </c>
      <c r="D30" s="36" t="s">
        <v>96</v>
      </c>
      <c r="E30" s="134"/>
      <c r="F30" s="135"/>
      <c r="G30" s="85"/>
      <c r="H30" s="136"/>
      <c r="I30" s="133">
        <f t="shared" si="0"/>
        <v>0</v>
      </c>
      <c r="J30" s="19">
        <v>0.2</v>
      </c>
      <c r="K30" s="84">
        <f t="shared" si="1"/>
        <v>0</v>
      </c>
    </row>
    <row r="31" spans="1:11" s="14" customFormat="1" ht="27" customHeight="1">
      <c r="A31" s="41" t="s">
        <v>686</v>
      </c>
      <c r="B31" s="15" t="s">
        <v>506</v>
      </c>
      <c r="C31" s="35" t="s">
        <v>77</v>
      </c>
      <c r="D31" s="36" t="s">
        <v>97</v>
      </c>
      <c r="E31" s="134"/>
      <c r="F31" s="135"/>
      <c r="G31" s="85"/>
      <c r="H31" s="136"/>
      <c r="I31" s="133">
        <f t="shared" si="0"/>
        <v>0</v>
      </c>
      <c r="J31" s="19">
        <v>0.2</v>
      </c>
      <c r="K31" s="84">
        <f t="shared" si="1"/>
        <v>0</v>
      </c>
    </row>
    <row r="32" spans="1:11" s="14" customFormat="1" ht="27" customHeight="1">
      <c r="A32" s="41" t="s">
        <v>687</v>
      </c>
      <c r="B32" s="15" t="s">
        <v>506</v>
      </c>
      <c r="C32" s="35" t="s">
        <v>77</v>
      </c>
      <c r="D32" s="36" t="s">
        <v>84</v>
      </c>
      <c r="E32" s="134"/>
      <c r="F32" s="135"/>
      <c r="G32" s="85"/>
      <c r="H32" s="136"/>
      <c r="I32" s="133">
        <f t="shared" si="0"/>
        <v>0</v>
      </c>
      <c r="J32" s="19">
        <v>0.2</v>
      </c>
      <c r="K32" s="84">
        <f t="shared" si="1"/>
        <v>0</v>
      </c>
    </row>
    <row r="33" spans="1:11" s="14" customFormat="1" ht="27" customHeight="1">
      <c r="A33" s="41" t="s">
        <v>688</v>
      </c>
      <c r="B33" s="15" t="s">
        <v>506</v>
      </c>
      <c r="C33" s="35" t="s">
        <v>99</v>
      </c>
      <c r="D33" s="36" t="s">
        <v>98</v>
      </c>
      <c r="E33" s="134"/>
      <c r="F33" s="135"/>
      <c r="G33" s="85"/>
      <c r="H33" s="136"/>
      <c r="I33" s="133">
        <f t="shared" si="0"/>
        <v>0</v>
      </c>
      <c r="J33" s="19">
        <v>0.2</v>
      </c>
      <c r="K33" s="84">
        <f t="shared" si="1"/>
        <v>0</v>
      </c>
    </row>
    <row r="34" spans="1:11" s="14" customFormat="1" ht="27" customHeight="1">
      <c r="A34" s="41" t="s">
        <v>689</v>
      </c>
      <c r="B34" s="15" t="s">
        <v>506</v>
      </c>
      <c r="C34" s="35" t="s">
        <v>99</v>
      </c>
      <c r="D34" s="36" t="s">
        <v>100</v>
      </c>
      <c r="E34" s="134"/>
      <c r="F34" s="135"/>
      <c r="G34" s="85"/>
      <c r="H34" s="136"/>
      <c r="I34" s="133">
        <f t="shared" si="0"/>
        <v>0</v>
      </c>
      <c r="J34" s="19">
        <v>0.2</v>
      </c>
      <c r="K34" s="84">
        <f t="shared" si="1"/>
        <v>0</v>
      </c>
    </row>
    <row r="35" spans="1:11" s="14" customFormat="1" ht="27" customHeight="1">
      <c r="A35" s="41" t="s">
        <v>43</v>
      </c>
      <c r="B35" s="15" t="s">
        <v>506</v>
      </c>
      <c r="C35" s="35" t="s">
        <v>99</v>
      </c>
      <c r="D35" s="36" t="s">
        <v>101</v>
      </c>
      <c r="E35" s="134"/>
      <c r="F35" s="135"/>
      <c r="G35" s="85"/>
      <c r="H35" s="136"/>
      <c r="I35" s="133">
        <f t="shared" si="0"/>
        <v>0</v>
      </c>
      <c r="J35" s="19">
        <v>0.2</v>
      </c>
      <c r="K35" s="84">
        <f t="shared" si="1"/>
        <v>0</v>
      </c>
    </row>
    <row r="36" spans="1:11" s="14" customFormat="1" ht="27" customHeight="1">
      <c r="A36" s="41" t="s">
        <v>44</v>
      </c>
      <c r="B36" s="15" t="s">
        <v>506</v>
      </c>
      <c r="C36" s="35" t="s">
        <v>99</v>
      </c>
      <c r="D36" s="36" t="s">
        <v>102</v>
      </c>
      <c r="E36" s="134"/>
      <c r="F36" s="135"/>
      <c r="G36" s="85"/>
      <c r="H36" s="136"/>
      <c r="I36" s="133">
        <f t="shared" si="0"/>
        <v>0</v>
      </c>
      <c r="J36" s="19">
        <v>0.2</v>
      </c>
      <c r="K36" s="84">
        <f t="shared" si="1"/>
        <v>0</v>
      </c>
    </row>
    <row r="37" spans="1:11" s="14" customFormat="1" ht="27" customHeight="1">
      <c r="A37" s="41" t="s">
        <v>45</v>
      </c>
      <c r="B37" s="15" t="s">
        <v>506</v>
      </c>
      <c r="C37" s="35" t="s">
        <v>99</v>
      </c>
      <c r="D37" s="36" t="s">
        <v>103</v>
      </c>
      <c r="E37" s="134"/>
      <c r="F37" s="135"/>
      <c r="G37" s="85"/>
      <c r="H37" s="136"/>
      <c r="I37" s="133">
        <f t="shared" si="0"/>
        <v>0</v>
      </c>
      <c r="J37" s="19">
        <v>0.2</v>
      </c>
      <c r="K37" s="84">
        <f t="shared" si="1"/>
        <v>0</v>
      </c>
    </row>
    <row r="38" spans="1:11" s="14" customFormat="1" ht="27" customHeight="1">
      <c r="A38" s="41" t="s">
        <v>46</v>
      </c>
      <c r="B38" s="15" t="s">
        <v>506</v>
      </c>
      <c r="C38" s="35" t="s">
        <v>99</v>
      </c>
      <c r="D38" s="36" t="s">
        <v>104</v>
      </c>
      <c r="E38" s="134"/>
      <c r="F38" s="135"/>
      <c r="G38" s="85"/>
      <c r="H38" s="136"/>
      <c r="I38" s="133">
        <f t="shared" si="0"/>
        <v>0</v>
      </c>
      <c r="J38" s="19">
        <v>0.2</v>
      </c>
      <c r="K38" s="84">
        <f t="shared" si="1"/>
        <v>0</v>
      </c>
    </row>
    <row r="39" spans="1:11" s="14" customFormat="1" ht="27" customHeight="1">
      <c r="A39" s="41" t="s">
        <v>47</v>
      </c>
      <c r="B39" s="15" t="s">
        <v>506</v>
      </c>
      <c r="C39" s="35" t="s">
        <v>99</v>
      </c>
      <c r="D39" s="36" t="s">
        <v>105</v>
      </c>
      <c r="E39" s="134"/>
      <c r="F39" s="135"/>
      <c r="G39" s="85"/>
      <c r="H39" s="136"/>
      <c r="I39" s="133">
        <f t="shared" si="0"/>
        <v>0</v>
      </c>
      <c r="J39" s="19">
        <v>0.2</v>
      </c>
      <c r="K39" s="84">
        <f t="shared" si="1"/>
        <v>0</v>
      </c>
    </row>
    <row r="40" spans="1:11" s="14" customFormat="1" ht="27" customHeight="1">
      <c r="A40" s="41" t="s">
        <v>48</v>
      </c>
      <c r="B40" s="15" t="s">
        <v>506</v>
      </c>
      <c r="C40" s="35" t="s">
        <v>99</v>
      </c>
      <c r="D40" s="36" t="s">
        <v>106</v>
      </c>
      <c r="E40" s="134"/>
      <c r="F40" s="135"/>
      <c r="G40" s="85"/>
      <c r="H40" s="136"/>
      <c r="I40" s="133">
        <f t="shared" si="0"/>
        <v>0</v>
      </c>
      <c r="J40" s="19">
        <v>0.2</v>
      </c>
      <c r="K40" s="84">
        <f t="shared" si="1"/>
        <v>0</v>
      </c>
    </row>
    <row r="41" spans="1:11" s="14" customFormat="1" ht="27" customHeight="1">
      <c r="A41" s="41" t="s">
        <v>49</v>
      </c>
      <c r="B41" s="15" t="s">
        <v>506</v>
      </c>
      <c r="C41" s="35" t="s">
        <v>99</v>
      </c>
      <c r="D41" s="36" t="s">
        <v>107</v>
      </c>
      <c r="E41" s="134"/>
      <c r="F41" s="135"/>
      <c r="G41" s="85"/>
      <c r="H41" s="136"/>
      <c r="I41" s="133">
        <f t="shared" si="0"/>
        <v>0</v>
      </c>
      <c r="J41" s="19">
        <v>0.2</v>
      </c>
      <c r="K41" s="84">
        <f t="shared" si="1"/>
        <v>0</v>
      </c>
    </row>
    <row r="42" spans="1:11" s="14" customFormat="1" ht="27" customHeight="1">
      <c r="A42" s="41" t="s">
        <v>50</v>
      </c>
      <c r="B42" s="15" t="s">
        <v>506</v>
      </c>
      <c r="C42" s="35" t="s">
        <v>99</v>
      </c>
      <c r="D42" s="36" t="s">
        <v>108</v>
      </c>
      <c r="E42" s="134"/>
      <c r="F42" s="135"/>
      <c r="G42" s="85"/>
      <c r="H42" s="136"/>
      <c r="I42" s="133">
        <f t="shared" si="0"/>
        <v>0</v>
      </c>
      <c r="J42" s="19">
        <v>0.2</v>
      </c>
      <c r="K42" s="84">
        <f t="shared" si="1"/>
        <v>0</v>
      </c>
    </row>
    <row r="43" spans="1:11" s="14" customFormat="1" ht="27" customHeight="1">
      <c r="A43" s="41" t="s">
        <v>51</v>
      </c>
      <c r="B43" s="15" t="s">
        <v>506</v>
      </c>
      <c r="C43" s="35" t="s">
        <v>99</v>
      </c>
      <c r="D43" s="36" t="s">
        <v>109</v>
      </c>
      <c r="E43" s="134"/>
      <c r="F43" s="135"/>
      <c r="G43" s="85"/>
      <c r="H43" s="136"/>
      <c r="I43" s="133">
        <f t="shared" si="0"/>
        <v>0</v>
      </c>
      <c r="J43" s="19">
        <v>0.2</v>
      </c>
      <c r="K43" s="84">
        <f t="shared" si="1"/>
        <v>0</v>
      </c>
    </row>
    <row r="44" spans="1:11" s="14" customFormat="1" ht="27" customHeight="1">
      <c r="A44" s="41" t="s">
        <v>52</v>
      </c>
      <c r="B44" s="15" t="s">
        <v>506</v>
      </c>
      <c r="C44" s="35" t="s">
        <v>99</v>
      </c>
      <c r="D44" s="36" t="s">
        <v>110</v>
      </c>
      <c r="E44" s="134"/>
      <c r="F44" s="135"/>
      <c r="G44" s="85"/>
      <c r="H44" s="136"/>
      <c r="I44" s="133">
        <f t="shared" si="0"/>
        <v>0</v>
      </c>
      <c r="J44" s="19">
        <v>0.2</v>
      </c>
      <c r="K44" s="84">
        <f t="shared" si="1"/>
        <v>0</v>
      </c>
    </row>
    <row r="45" spans="1:11" s="14" customFormat="1" ht="27" customHeight="1">
      <c r="A45" s="41" t="s">
        <v>53</v>
      </c>
      <c r="B45" s="15" t="s">
        <v>506</v>
      </c>
      <c r="C45" s="35" t="s">
        <v>99</v>
      </c>
      <c r="D45" s="36" t="s">
        <v>111</v>
      </c>
      <c r="E45" s="134"/>
      <c r="F45" s="135"/>
      <c r="G45" s="85"/>
      <c r="H45" s="136"/>
      <c r="I45" s="133">
        <f t="shared" si="0"/>
        <v>0</v>
      </c>
      <c r="J45" s="19">
        <v>0.2</v>
      </c>
      <c r="K45" s="84">
        <f t="shared" si="1"/>
        <v>0</v>
      </c>
    </row>
    <row r="46" spans="1:11" s="14" customFormat="1" ht="27" customHeight="1">
      <c r="A46" s="41" t="s">
        <v>54</v>
      </c>
      <c r="B46" s="15" t="s">
        <v>506</v>
      </c>
      <c r="C46" s="35" t="s">
        <v>99</v>
      </c>
      <c r="D46" s="36" t="s">
        <v>112</v>
      </c>
      <c r="E46" s="134"/>
      <c r="F46" s="135"/>
      <c r="G46" s="85"/>
      <c r="H46" s="136"/>
      <c r="I46" s="133">
        <f t="shared" si="0"/>
        <v>0</v>
      </c>
      <c r="J46" s="19">
        <v>0.2</v>
      </c>
      <c r="K46" s="84">
        <f t="shared" si="1"/>
        <v>0</v>
      </c>
    </row>
    <row r="47" spans="1:11" s="14" customFormat="1" ht="27" customHeight="1">
      <c r="A47" s="41" t="s">
        <v>55</v>
      </c>
      <c r="B47" s="15" t="s">
        <v>506</v>
      </c>
      <c r="C47" s="35" t="s">
        <v>99</v>
      </c>
      <c r="D47" s="36" t="s">
        <v>113</v>
      </c>
      <c r="E47" s="134"/>
      <c r="F47" s="135"/>
      <c r="G47" s="85"/>
      <c r="H47" s="136"/>
      <c r="I47" s="133">
        <f t="shared" si="0"/>
        <v>0</v>
      </c>
      <c r="J47" s="19">
        <v>0.2</v>
      </c>
      <c r="K47" s="84">
        <f t="shared" si="1"/>
        <v>0</v>
      </c>
    </row>
    <row r="48" spans="1:11" s="14" customFormat="1" ht="27" customHeight="1">
      <c r="A48" s="41" t="s">
        <v>56</v>
      </c>
      <c r="B48" s="15" t="s">
        <v>506</v>
      </c>
      <c r="C48" s="35" t="s">
        <v>99</v>
      </c>
      <c r="D48" s="36" t="s">
        <v>114</v>
      </c>
      <c r="E48" s="134"/>
      <c r="F48" s="135"/>
      <c r="G48" s="85"/>
      <c r="H48" s="136"/>
      <c r="I48" s="133">
        <f t="shared" si="0"/>
        <v>0</v>
      </c>
      <c r="J48" s="19">
        <v>0.2</v>
      </c>
      <c r="K48" s="84">
        <f t="shared" si="1"/>
        <v>0</v>
      </c>
    </row>
    <row r="49" spans="1:11" s="14" customFormat="1" ht="27" customHeight="1">
      <c r="A49" s="41" t="s">
        <v>57</v>
      </c>
      <c r="B49" s="15" t="s">
        <v>506</v>
      </c>
      <c r="C49" s="35" t="s">
        <v>99</v>
      </c>
      <c r="D49" s="36" t="s">
        <v>115</v>
      </c>
      <c r="E49" s="134"/>
      <c r="F49" s="135"/>
      <c r="G49" s="85"/>
      <c r="H49" s="136"/>
      <c r="I49" s="133">
        <f t="shared" si="0"/>
        <v>0</v>
      </c>
      <c r="J49" s="19">
        <v>0.2</v>
      </c>
      <c r="K49" s="84">
        <f t="shared" si="1"/>
        <v>0</v>
      </c>
    </row>
    <row r="50" spans="1:11" s="14" customFormat="1" ht="27" customHeight="1">
      <c r="A50" s="41" t="s">
        <v>58</v>
      </c>
      <c r="B50" s="15" t="s">
        <v>506</v>
      </c>
      <c r="C50" s="35" t="s">
        <v>99</v>
      </c>
      <c r="D50" s="36" t="s">
        <v>116</v>
      </c>
      <c r="E50" s="134"/>
      <c r="F50" s="135"/>
      <c r="G50" s="85"/>
      <c r="H50" s="136"/>
      <c r="I50" s="133">
        <f t="shared" si="0"/>
        <v>0</v>
      </c>
      <c r="J50" s="19">
        <v>0.2</v>
      </c>
      <c r="K50" s="84">
        <f t="shared" si="1"/>
        <v>0</v>
      </c>
    </row>
    <row r="51" spans="1:11" s="14" customFormat="1" ht="27" customHeight="1">
      <c r="A51" s="41" t="s">
        <v>59</v>
      </c>
      <c r="B51" s="15" t="s">
        <v>506</v>
      </c>
      <c r="C51" s="35" t="s">
        <v>99</v>
      </c>
      <c r="D51" s="36" t="s">
        <v>117</v>
      </c>
      <c r="E51" s="134"/>
      <c r="F51" s="135"/>
      <c r="G51" s="85"/>
      <c r="H51" s="136"/>
      <c r="I51" s="133">
        <f t="shared" si="0"/>
        <v>0</v>
      </c>
      <c r="J51" s="19">
        <v>0.2</v>
      </c>
      <c r="K51" s="84">
        <f t="shared" si="1"/>
        <v>0</v>
      </c>
    </row>
    <row r="52" spans="1:11" s="14" customFormat="1" ht="27" customHeight="1">
      <c r="A52" s="41" t="s">
        <v>60</v>
      </c>
      <c r="B52" s="15" t="s">
        <v>506</v>
      </c>
      <c r="C52" s="35" t="s">
        <v>99</v>
      </c>
      <c r="D52" s="36" t="s">
        <v>118</v>
      </c>
      <c r="E52" s="134"/>
      <c r="F52" s="135"/>
      <c r="G52" s="85"/>
      <c r="H52" s="136"/>
      <c r="I52" s="133">
        <f t="shared" si="0"/>
        <v>0</v>
      </c>
      <c r="J52" s="19">
        <v>0.2</v>
      </c>
      <c r="K52" s="84">
        <f t="shared" si="1"/>
        <v>0</v>
      </c>
    </row>
    <row r="53" spans="1:11" s="14" customFormat="1" ht="27" customHeight="1">
      <c r="A53" s="41" t="s">
        <v>61</v>
      </c>
      <c r="B53" s="15" t="s">
        <v>506</v>
      </c>
      <c r="C53" s="35" t="s">
        <v>99</v>
      </c>
      <c r="D53" s="36" t="s">
        <v>119</v>
      </c>
      <c r="E53" s="134"/>
      <c r="F53" s="135"/>
      <c r="G53" s="85"/>
      <c r="H53" s="136"/>
      <c r="I53" s="133">
        <f t="shared" si="0"/>
        <v>0</v>
      </c>
      <c r="J53" s="19">
        <v>0.2</v>
      </c>
      <c r="K53" s="84">
        <f t="shared" si="1"/>
        <v>0</v>
      </c>
    </row>
    <row r="54" spans="1:11" s="14" customFormat="1" ht="27" customHeight="1">
      <c r="A54" s="41" t="s">
        <v>62</v>
      </c>
      <c r="B54" s="15" t="s">
        <v>506</v>
      </c>
      <c r="C54" s="35" t="s">
        <v>99</v>
      </c>
      <c r="D54" s="36" t="s">
        <v>120</v>
      </c>
      <c r="E54" s="134"/>
      <c r="F54" s="135"/>
      <c r="G54" s="85"/>
      <c r="H54" s="136"/>
      <c r="I54" s="133">
        <f t="shared" si="0"/>
        <v>0</v>
      </c>
      <c r="J54" s="19">
        <v>0.2</v>
      </c>
      <c r="K54" s="84">
        <f t="shared" si="1"/>
        <v>0</v>
      </c>
    </row>
    <row r="55" spans="1:11" s="14" customFormat="1" ht="27" customHeight="1">
      <c r="A55" s="41" t="s">
        <v>63</v>
      </c>
      <c r="B55" s="15" t="s">
        <v>506</v>
      </c>
      <c r="C55" s="35" t="s">
        <v>99</v>
      </c>
      <c r="D55" s="36" t="s">
        <v>121</v>
      </c>
      <c r="E55" s="134"/>
      <c r="F55" s="135"/>
      <c r="G55" s="85"/>
      <c r="H55" s="136"/>
      <c r="I55" s="133">
        <f t="shared" si="0"/>
        <v>0</v>
      </c>
      <c r="J55" s="19">
        <v>0.2</v>
      </c>
      <c r="K55" s="84">
        <f t="shared" si="1"/>
        <v>0</v>
      </c>
    </row>
    <row r="56" spans="1:11" s="14" customFormat="1" ht="27" customHeight="1">
      <c r="A56" s="41" t="s">
        <v>64</v>
      </c>
      <c r="B56" s="15" t="s">
        <v>506</v>
      </c>
      <c r="C56" s="35" t="s">
        <v>99</v>
      </c>
      <c r="D56" s="36" t="s">
        <v>122</v>
      </c>
      <c r="E56" s="134"/>
      <c r="F56" s="135"/>
      <c r="G56" s="85"/>
      <c r="H56" s="136"/>
      <c r="I56" s="133">
        <f t="shared" si="0"/>
        <v>0</v>
      </c>
      <c r="J56" s="19">
        <v>0.2</v>
      </c>
      <c r="K56" s="84">
        <f t="shared" si="1"/>
        <v>0</v>
      </c>
    </row>
    <row r="57" spans="1:11" s="14" customFormat="1" ht="27" customHeight="1">
      <c r="A57" s="41" t="s">
        <v>65</v>
      </c>
      <c r="B57" s="15" t="s">
        <v>506</v>
      </c>
      <c r="C57" s="35" t="s">
        <v>99</v>
      </c>
      <c r="D57" s="36" t="s">
        <v>123</v>
      </c>
      <c r="E57" s="134"/>
      <c r="F57" s="135"/>
      <c r="G57" s="85"/>
      <c r="H57" s="136"/>
      <c r="I57" s="133">
        <f t="shared" si="0"/>
        <v>0</v>
      </c>
      <c r="J57" s="19">
        <v>0.2</v>
      </c>
      <c r="K57" s="84">
        <f t="shared" si="1"/>
        <v>0</v>
      </c>
    </row>
    <row r="58" spans="1:11" s="14" customFormat="1" ht="27" customHeight="1">
      <c r="A58" s="41" t="s">
        <v>66</v>
      </c>
      <c r="B58" s="15" t="s">
        <v>506</v>
      </c>
      <c r="C58" s="35" t="s">
        <v>99</v>
      </c>
      <c r="D58" s="36" t="s">
        <v>124</v>
      </c>
      <c r="E58" s="134"/>
      <c r="F58" s="135"/>
      <c r="G58" s="85"/>
      <c r="H58" s="136"/>
      <c r="I58" s="133">
        <f t="shared" si="0"/>
        <v>0</v>
      </c>
      <c r="J58" s="19">
        <v>0.2</v>
      </c>
      <c r="K58" s="84">
        <f t="shared" si="1"/>
        <v>0</v>
      </c>
    </row>
    <row r="59" spans="1:11" s="14" customFormat="1" ht="27" customHeight="1">
      <c r="A59" s="41" t="s">
        <v>67</v>
      </c>
      <c r="B59" s="15" t="s">
        <v>506</v>
      </c>
      <c r="C59" s="35" t="s">
        <v>99</v>
      </c>
      <c r="D59" s="36" t="s">
        <v>125</v>
      </c>
      <c r="E59" s="134"/>
      <c r="F59" s="135"/>
      <c r="G59" s="85"/>
      <c r="H59" s="136"/>
      <c r="I59" s="133">
        <f t="shared" si="0"/>
        <v>0</v>
      </c>
      <c r="J59" s="19">
        <v>0.2</v>
      </c>
      <c r="K59" s="84">
        <f t="shared" si="1"/>
        <v>0</v>
      </c>
    </row>
    <row r="60" spans="1:11" s="14" customFormat="1" ht="27" customHeight="1">
      <c r="A60" s="41" t="s">
        <v>68</v>
      </c>
      <c r="B60" s="15" t="s">
        <v>506</v>
      </c>
      <c r="C60" s="35" t="s">
        <v>99</v>
      </c>
      <c r="D60" s="36" t="s">
        <v>126</v>
      </c>
      <c r="E60" s="134"/>
      <c r="F60" s="135"/>
      <c r="G60" s="85"/>
      <c r="H60" s="136"/>
      <c r="I60" s="133">
        <f t="shared" si="0"/>
        <v>0</v>
      </c>
      <c r="J60" s="19">
        <v>0.2</v>
      </c>
      <c r="K60" s="84">
        <f t="shared" si="1"/>
        <v>0</v>
      </c>
    </row>
    <row r="61" spans="1:11" s="14" customFormat="1" ht="27" customHeight="1">
      <c r="A61" s="41" t="s">
        <v>69</v>
      </c>
      <c r="B61" s="15" t="s">
        <v>506</v>
      </c>
      <c r="C61" s="35" t="s">
        <v>99</v>
      </c>
      <c r="D61" s="36" t="s">
        <v>127</v>
      </c>
      <c r="E61" s="134"/>
      <c r="F61" s="135"/>
      <c r="G61" s="85"/>
      <c r="H61" s="136"/>
      <c r="I61" s="133">
        <f t="shared" si="0"/>
        <v>0</v>
      </c>
      <c r="J61" s="19">
        <v>0.2</v>
      </c>
      <c r="K61" s="84">
        <f t="shared" si="1"/>
        <v>0</v>
      </c>
    </row>
    <row r="62" spans="1:11" s="14" customFormat="1" ht="27" customHeight="1">
      <c r="A62" s="41" t="s">
        <v>70</v>
      </c>
      <c r="B62" s="15" t="s">
        <v>506</v>
      </c>
      <c r="C62" s="35" t="s">
        <v>99</v>
      </c>
      <c r="D62" s="36" t="s">
        <v>128</v>
      </c>
      <c r="E62" s="134"/>
      <c r="F62" s="135"/>
      <c r="G62" s="85"/>
      <c r="H62" s="136"/>
      <c r="I62" s="133">
        <f t="shared" si="0"/>
        <v>0</v>
      </c>
      <c r="J62" s="19">
        <v>0.2</v>
      </c>
      <c r="K62" s="84">
        <f t="shared" si="1"/>
        <v>0</v>
      </c>
    </row>
    <row r="63" spans="1:11" s="14" customFormat="1" ht="27" customHeight="1">
      <c r="A63" s="41" t="s">
        <v>71</v>
      </c>
      <c r="B63" s="15" t="s">
        <v>506</v>
      </c>
      <c r="C63" s="35" t="s">
        <v>99</v>
      </c>
      <c r="D63" s="36" t="s">
        <v>129</v>
      </c>
      <c r="E63" s="134"/>
      <c r="F63" s="135"/>
      <c r="G63" s="85"/>
      <c r="H63" s="136"/>
      <c r="I63" s="133">
        <f t="shared" si="0"/>
        <v>0</v>
      </c>
      <c r="J63" s="19">
        <v>0.2</v>
      </c>
      <c r="K63" s="84">
        <f t="shared" si="1"/>
        <v>0</v>
      </c>
    </row>
    <row r="64" spans="1:11" s="14" customFormat="1" ht="27" customHeight="1">
      <c r="A64" s="41" t="s">
        <v>72</v>
      </c>
      <c r="B64" s="15" t="s">
        <v>507</v>
      </c>
      <c r="C64" s="35" t="s">
        <v>77</v>
      </c>
      <c r="D64" s="36" t="s">
        <v>130</v>
      </c>
      <c r="E64" s="134"/>
      <c r="F64" s="135"/>
      <c r="G64" s="85"/>
      <c r="H64" s="136"/>
      <c r="I64" s="133">
        <f t="shared" si="0"/>
        <v>0</v>
      </c>
      <c r="J64" s="19">
        <v>0.2</v>
      </c>
      <c r="K64" s="84">
        <f t="shared" si="1"/>
        <v>0</v>
      </c>
    </row>
    <row r="65" spans="1:11" s="14" customFormat="1" ht="27" customHeight="1">
      <c r="A65" s="41" t="s">
        <v>73</v>
      </c>
      <c r="B65" s="15" t="s">
        <v>507</v>
      </c>
      <c r="C65" s="35" t="s">
        <v>77</v>
      </c>
      <c r="D65" s="36" t="s">
        <v>131</v>
      </c>
      <c r="E65" s="134"/>
      <c r="F65" s="135"/>
      <c r="G65" s="85"/>
      <c r="H65" s="136"/>
      <c r="I65" s="133">
        <f t="shared" si="0"/>
        <v>0</v>
      </c>
      <c r="J65" s="19">
        <v>0.2</v>
      </c>
      <c r="K65" s="84">
        <f t="shared" si="1"/>
        <v>0</v>
      </c>
    </row>
    <row r="66" spans="1:11" s="14" customFormat="1" ht="27" customHeight="1">
      <c r="A66" s="41" t="s">
        <v>138</v>
      </c>
      <c r="B66" s="15" t="s">
        <v>507</v>
      </c>
      <c r="C66" s="35" t="s">
        <v>77</v>
      </c>
      <c r="D66" s="36" t="s">
        <v>132</v>
      </c>
      <c r="E66" s="134"/>
      <c r="F66" s="135"/>
      <c r="G66" s="85"/>
      <c r="H66" s="136"/>
      <c r="I66" s="133">
        <f t="shared" si="0"/>
        <v>0</v>
      </c>
      <c r="J66" s="19">
        <v>0.2</v>
      </c>
      <c r="K66" s="84">
        <f t="shared" si="1"/>
        <v>0</v>
      </c>
    </row>
    <row r="67" spans="1:11" s="14" customFormat="1" ht="27" customHeight="1">
      <c r="A67" s="41" t="s">
        <v>139</v>
      </c>
      <c r="B67" s="15" t="s">
        <v>507</v>
      </c>
      <c r="C67" s="35" t="s">
        <v>77</v>
      </c>
      <c r="D67" s="36" t="s">
        <v>133</v>
      </c>
      <c r="E67" s="134"/>
      <c r="F67" s="135"/>
      <c r="G67" s="85"/>
      <c r="H67" s="136"/>
      <c r="I67" s="133">
        <f t="shared" si="0"/>
        <v>0</v>
      </c>
      <c r="J67" s="19">
        <v>0.2</v>
      </c>
      <c r="K67" s="84">
        <f t="shared" si="1"/>
        <v>0</v>
      </c>
    </row>
    <row r="68" spans="1:11" s="14" customFormat="1" ht="27" customHeight="1">
      <c r="A68" s="41" t="s">
        <v>140</v>
      </c>
      <c r="B68" s="15" t="s">
        <v>507</v>
      </c>
      <c r="C68" s="35" t="s">
        <v>77</v>
      </c>
      <c r="D68" s="36" t="s">
        <v>134</v>
      </c>
      <c r="E68" s="134"/>
      <c r="F68" s="135"/>
      <c r="G68" s="85"/>
      <c r="H68" s="136"/>
      <c r="I68" s="133">
        <f t="shared" si="0"/>
        <v>0</v>
      </c>
      <c r="J68" s="19">
        <v>0.2</v>
      </c>
      <c r="K68" s="84">
        <f t="shared" si="1"/>
        <v>0</v>
      </c>
    </row>
    <row r="69" spans="1:11" s="14" customFormat="1" ht="27" customHeight="1">
      <c r="A69" s="41" t="s">
        <v>141</v>
      </c>
      <c r="B69" s="15" t="s">
        <v>507</v>
      </c>
      <c r="C69" s="35" t="s">
        <v>77</v>
      </c>
      <c r="D69" s="36" t="s">
        <v>135</v>
      </c>
      <c r="E69" s="134"/>
      <c r="F69" s="135"/>
      <c r="G69" s="85"/>
      <c r="H69" s="136"/>
      <c r="I69" s="133">
        <f t="shared" si="0"/>
        <v>0</v>
      </c>
      <c r="J69" s="19">
        <v>0.2</v>
      </c>
      <c r="K69" s="84">
        <f t="shared" si="1"/>
        <v>0</v>
      </c>
    </row>
    <row r="70" spans="1:11" s="14" customFormat="1" ht="27" customHeight="1">
      <c r="A70" s="41" t="s">
        <v>142</v>
      </c>
      <c r="B70" s="15" t="s">
        <v>507</v>
      </c>
      <c r="C70" s="35" t="s">
        <v>77</v>
      </c>
      <c r="D70" s="36" t="s">
        <v>136</v>
      </c>
      <c r="E70" s="134"/>
      <c r="F70" s="135"/>
      <c r="G70" s="85"/>
      <c r="H70" s="136"/>
      <c r="I70" s="133">
        <f t="shared" si="0"/>
        <v>0</v>
      </c>
      <c r="J70" s="19">
        <v>0.2</v>
      </c>
      <c r="K70" s="84">
        <f t="shared" si="1"/>
        <v>0</v>
      </c>
    </row>
    <row r="71" spans="1:11" s="14" customFormat="1" ht="27" customHeight="1">
      <c r="A71" s="41" t="s">
        <v>143</v>
      </c>
      <c r="B71" s="15" t="s">
        <v>507</v>
      </c>
      <c r="C71" s="35" t="s">
        <v>77</v>
      </c>
      <c r="D71" s="36" t="s">
        <v>137</v>
      </c>
      <c r="E71" s="134"/>
      <c r="F71" s="135"/>
      <c r="G71" s="85"/>
      <c r="H71" s="136"/>
      <c r="I71" s="133">
        <f t="shared" si="0"/>
        <v>0</v>
      </c>
      <c r="J71" s="19">
        <v>0.2</v>
      </c>
      <c r="K71" s="84">
        <f t="shared" si="1"/>
        <v>0</v>
      </c>
    </row>
    <row r="72" spans="1:11" s="14" customFormat="1" ht="27" customHeight="1">
      <c r="A72" s="41" t="s">
        <v>144</v>
      </c>
      <c r="B72" s="15" t="s">
        <v>508</v>
      </c>
      <c r="C72" s="35" t="s">
        <v>154</v>
      </c>
      <c r="D72" s="36" t="s">
        <v>155</v>
      </c>
      <c r="E72" s="134"/>
      <c r="F72" s="135"/>
      <c r="G72" s="85"/>
      <c r="H72" s="136"/>
      <c r="I72" s="133">
        <f t="shared" si="0"/>
        <v>0</v>
      </c>
      <c r="J72" s="19">
        <v>0.2</v>
      </c>
      <c r="K72" s="84">
        <f t="shared" si="1"/>
        <v>0</v>
      </c>
    </row>
    <row r="73" spans="1:11" s="14" customFormat="1" ht="27" customHeight="1">
      <c r="A73" s="41" t="s">
        <v>145</v>
      </c>
      <c r="B73" s="15" t="s">
        <v>509</v>
      </c>
      <c r="C73" s="35" t="s">
        <v>156</v>
      </c>
      <c r="D73" s="36" t="s">
        <v>164</v>
      </c>
      <c r="E73" s="134"/>
      <c r="F73" s="135"/>
      <c r="G73" s="85"/>
      <c r="H73" s="136"/>
      <c r="I73" s="133">
        <f t="shared" si="0"/>
        <v>0</v>
      </c>
      <c r="J73" s="19">
        <v>0.2</v>
      </c>
      <c r="K73" s="84">
        <f t="shared" si="1"/>
        <v>0</v>
      </c>
    </row>
    <row r="74" spans="1:11" s="63" customFormat="1" ht="27" customHeight="1">
      <c r="A74" s="41" t="s">
        <v>146</v>
      </c>
      <c r="B74" s="60" t="s">
        <v>659</v>
      </c>
      <c r="C74" s="58" t="s">
        <v>95</v>
      </c>
      <c r="D74" s="61" t="s">
        <v>660</v>
      </c>
      <c r="E74" s="137"/>
      <c r="F74" s="138"/>
      <c r="G74" s="86"/>
      <c r="H74" s="139"/>
      <c r="I74" s="133">
        <f t="shared" si="0"/>
        <v>0</v>
      </c>
      <c r="J74" s="19">
        <v>0.2</v>
      </c>
      <c r="K74" s="84">
        <f t="shared" si="1"/>
        <v>0</v>
      </c>
    </row>
    <row r="75" spans="1:11" s="63" customFormat="1" ht="27" customHeight="1">
      <c r="A75" s="41" t="s">
        <v>147</v>
      </c>
      <c r="B75" s="60" t="s">
        <v>659</v>
      </c>
      <c r="C75" s="58" t="s">
        <v>154</v>
      </c>
      <c r="D75" s="61" t="s">
        <v>661</v>
      </c>
      <c r="E75" s="137"/>
      <c r="F75" s="138"/>
      <c r="G75" s="86"/>
      <c r="H75" s="139"/>
      <c r="I75" s="133">
        <f t="shared" si="0"/>
        <v>0</v>
      </c>
      <c r="J75" s="19">
        <v>0.2</v>
      </c>
      <c r="K75" s="84">
        <f t="shared" si="1"/>
        <v>0</v>
      </c>
    </row>
    <row r="76" spans="1:11" s="14" customFormat="1" ht="27" customHeight="1">
      <c r="A76" s="41" t="s">
        <v>148</v>
      </c>
      <c r="B76" s="15" t="s">
        <v>510</v>
      </c>
      <c r="C76" s="35" t="s">
        <v>156</v>
      </c>
      <c r="D76" s="36" t="s">
        <v>160</v>
      </c>
      <c r="E76" s="134"/>
      <c r="F76" s="135"/>
      <c r="G76" s="85"/>
      <c r="H76" s="136"/>
      <c r="I76" s="133">
        <f t="shared" si="0"/>
        <v>0</v>
      </c>
      <c r="J76" s="19">
        <v>0.2</v>
      </c>
      <c r="K76" s="84">
        <f t="shared" si="1"/>
        <v>0</v>
      </c>
    </row>
    <row r="77" spans="1:11" s="14" customFormat="1" ht="27" customHeight="1">
      <c r="A77" s="41" t="s">
        <v>149</v>
      </c>
      <c r="B77" s="15" t="s">
        <v>510</v>
      </c>
      <c r="C77" s="35" t="s">
        <v>156</v>
      </c>
      <c r="D77" s="36" t="s">
        <v>161</v>
      </c>
      <c r="E77" s="134"/>
      <c r="F77" s="135"/>
      <c r="G77" s="85"/>
      <c r="H77" s="136"/>
      <c r="I77" s="133">
        <f t="shared" si="0"/>
        <v>0</v>
      </c>
      <c r="J77" s="19">
        <v>0.2</v>
      </c>
      <c r="K77" s="84">
        <f t="shared" si="1"/>
        <v>0</v>
      </c>
    </row>
    <row r="78" spans="1:11" s="14" customFormat="1" ht="27" customHeight="1">
      <c r="A78" s="41" t="s">
        <v>150</v>
      </c>
      <c r="B78" s="15" t="s">
        <v>510</v>
      </c>
      <c r="C78" s="35" t="s">
        <v>156</v>
      </c>
      <c r="D78" s="36" t="s">
        <v>162</v>
      </c>
      <c r="E78" s="134"/>
      <c r="F78" s="135"/>
      <c r="G78" s="85"/>
      <c r="H78" s="136"/>
      <c r="I78" s="133">
        <f t="shared" si="0"/>
        <v>0</v>
      </c>
      <c r="J78" s="19">
        <v>0.2</v>
      </c>
      <c r="K78" s="84">
        <f t="shared" si="1"/>
        <v>0</v>
      </c>
    </row>
    <row r="79" spans="1:11" s="14" customFormat="1" ht="27" customHeight="1">
      <c r="A79" s="41" t="s">
        <v>151</v>
      </c>
      <c r="B79" s="15" t="s">
        <v>510</v>
      </c>
      <c r="C79" s="35" t="s">
        <v>156</v>
      </c>
      <c r="D79" s="36" t="s">
        <v>163</v>
      </c>
      <c r="E79" s="134"/>
      <c r="F79" s="135"/>
      <c r="G79" s="85"/>
      <c r="H79" s="136"/>
      <c r="I79" s="133">
        <f t="shared" ref="I79:I142" si="2">SUM(E79:H79)</f>
        <v>0</v>
      </c>
      <c r="J79" s="19">
        <v>0.2</v>
      </c>
      <c r="K79" s="84">
        <f t="shared" ref="K79:K142" si="3">I79*1.2</f>
        <v>0</v>
      </c>
    </row>
    <row r="80" spans="1:11" s="63" customFormat="1" ht="27" customHeight="1">
      <c r="A80" s="41" t="s">
        <v>152</v>
      </c>
      <c r="B80" s="60" t="s">
        <v>510</v>
      </c>
      <c r="C80" s="64" t="str">
        <f>'[2]EQUIP IND-Pilot Mtce-Maq-01-24'!$C$70</f>
        <v>PORTE A BATTANT 1 VANTAIL OUVRANT BLINDE</v>
      </c>
      <c r="D80" s="61" t="s">
        <v>662</v>
      </c>
      <c r="E80" s="137"/>
      <c r="F80" s="138"/>
      <c r="G80" s="86"/>
      <c r="H80" s="139"/>
      <c r="I80" s="133">
        <f t="shared" si="2"/>
        <v>0</v>
      </c>
      <c r="J80" s="19">
        <v>0.2</v>
      </c>
      <c r="K80" s="84">
        <f t="shared" si="3"/>
        <v>0</v>
      </c>
    </row>
    <row r="81" spans="1:11" s="63" customFormat="1" ht="27" customHeight="1">
      <c r="A81" s="59" t="s">
        <v>153</v>
      </c>
      <c r="B81" s="60" t="s">
        <v>510</v>
      </c>
      <c r="C81" s="64" t="str">
        <f>'[2]EQUIP IND-Pilot Mtce-Maq-01-24'!$C$70</f>
        <v>PORTE A BATTANT 1 VANTAIL OUVRANT BLINDE</v>
      </c>
      <c r="D81" s="61"/>
      <c r="E81" s="137"/>
      <c r="F81" s="138"/>
      <c r="G81" s="86"/>
      <c r="H81" s="139"/>
      <c r="I81" s="133">
        <f t="shared" si="2"/>
        <v>0</v>
      </c>
      <c r="J81" s="62">
        <v>0.2</v>
      </c>
      <c r="K81" s="84">
        <f t="shared" si="3"/>
        <v>0</v>
      </c>
    </row>
    <row r="82" spans="1:11" s="14" customFormat="1" ht="27" customHeight="1">
      <c r="A82" s="41" t="s">
        <v>200</v>
      </c>
      <c r="B82" s="15" t="s">
        <v>511</v>
      </c>
      <c r="C82" s="35" t="s">
        <v>95</v>
      </c>
      <c r="D82" s="36" t="s">
        <v>157</v>
      </c>
      <c r="E82" s="134"/>
      <c r="F82" s="135"/>
      <c r="G82" s="85"/>
      <c r="H82" s="136"/>
      <c r="I82" s="133">
        <f t="shared" si="2"/>
        <v>0</v>
      </c>
      <c r="J82" s="19">
        <v>0.2</v>
      </c>
      <c r="K82" s="84">
        <f t="shared" si="3"/>
        <v>0</v>
      </c>
    </row>
    <row r="83" spans="1:11" s="14" customFormat="1" ht="27" customHeight="1">
      <c r="A83" s="41" t="s">
        <v>201</v>
      </c>
      <c r="B83" s="15" t="s">
        <v>511</v>
      </c>
      <c r="C83" s="35" t="s">
        <v>156</v>
      </c>
      <c r="D83" s="36" t="s">
        <v>159</v>
      </c>
      <c r="E83" s="134"/>
      <c r="F83" s="135"/>
      <c r="G83" s="85"/>
      <c r="H83" s="136"/>
      <c r="I83" s="133">
        <f t="shared" si="2"/>
        <v>0</v>
      </c>
      <c r="J83" s="19">
        <v>0.2</v>
      </c>
      <c r="K83" s="84">
        <f t="shared" si="3"/>
        <v>0</v>
      </c>
    </row>
    <row r="84" spans="1:11" s="14" customFormat="1" ht="27" customHeight="1">
      <c r="A84" s="41" t="s">
        <v>202</v>
      </c>
      <c r="B84" s="15" t="s">
        <v>511</v>
      </c>
      <c r="C84" s="35" t="s">
        <v>156</v>
      </c>
      <c r="D84" s="36" t="s">
        <v>158</v>
      </c>
      <c r="E84" s="134"/>
      <c r="F84" s="135"/>
      <c r="G84" s="85"/>
      <c r="H84" s="136"/>
      <c r="I84" s="133">
        <f t="shared" si="2"/>
        <v>0</v>
      </c>
      <c r="J84" s="19">
        <v>0.2</v>
      </c>
      <c r="K84" s="84">
        <f t="shared" si="3"/>
        <v>0</v>
      </c>
    </row>
    <row r="85" spans="1:11" s="14" customFormat="1" ht="27" customHeight="1">
      <c r="A85" s="41" t="s">
        <v>203</v>
      </c>
      <c r="B85" s="15" t="s">
        <v>176</v>
      </c>
      <c r="C85" s="35" t="s">
        <v>99</v>
      </c>
      <c r="D85" s="36" t="s">
        <v>165</v>
      </c>
      <c r="E85" s="134"/>
      <c r="F85" s="135"/>
      <c r="G85" s="85"/>
      <c r="H85" s="136"/>
      <c r="I85" s="133">
        <f t="shared" si="2"/>
        <v>0</v>
      </c>
      <c r="J85" s="19">
        <v>0.2</v>
      </c>
      <c r="K85" s="84">
        <f t="shared" si="3"/>
        <v>0</v>
      </c>
    </row>
    <row r="86" spans="1:11" s="14" customFormat="1" ht="27" customHeight="1">
      <c r="A86" s="41" t="s">
        <v>204</v>
      </c>
      <c r="B86" s="15" t="s">
        <v>176</v>
      </c>
      <c r="C86" s="35" t="s">
        <v>99</v>
      </c>
      <c r="D86" s="36" t="s">
        <v>166</v>
      </c>
      <c r="E86" s="134"/>
      <c r="F86" s="135"/>
      <c r="G86" s="85"/>
      <c r="H86" s="136"/>
      <c r="I86" s="133">
        <f t="shared" si="2"/>
        <v>0</v>
      </c>
      <c r="J86" s="19">
        <v>0.2</v>
      </c>
      <c r="K86" s="84">
        <f t="shared" si="3"/>
        <v>0</v>
      </c>
    </row>
    <row r="87" spans="1:11" s="14" customFormat="1" ht="27" customHeight="1">
      <c r="A87" s="41" t="s">
        <v>205</v>
      </c>
      <c r="B87" s="15" t="s">
        <v>176</v>
      </c>
      <c r="C87" s="35" t="s">
        <v>99</v>
      </c>
      <c r="D87" s="36" t="s">
        <v>167</v>
      </c>
      <c r="E87" s="134"/>
      <c r="F87" s="135"/>
      <c r="G87" s="85"/>
      <c r="H87" s="136"/>
      <c r="I87" s="133">
        <f t="shared" si="2"/>
        <v>0</v>
      </c>
      <c r="J87" s="19">
        <v>0.2</v>
      </c>
      <c r="K87" s="84">
        <f t="shared" si="3"/>
        <v>0</v>
      </c>
    </row>
    <row r="88" spans="1:11" s="80" customFormat="1" ht="27" customHeight="1">
      <c r="A88" s="41" t="s">
        <v>206</v>
      </c>
      <c r="B88" s="15" t="s">
        <v>175</v>
      </c>
      <c r="C88" s="70" t="s">
        <v>168</v>
      </c>
      <c r="D88" s="34" t="s">
        <v>169</v>
      </c>
      <c r="E88" s="140"/>
      <c r="F88" s="141"/>
      <c r="G88" s="87"/>
      <c r="H88" s="142"/>
      <c r="I88" s="133">
        <f t="shared" si="2"/>
        <v>0</v>
      </c>
      <c r="J88" s="19">
        <v>0.2</v>
      </c>
      <c r="K88" s="84">
        <f t="shared" si="3"/>
        <v>0</v>
      </c>
    </row>
    <row r="89" spans="1:11" s="80" customFormat="1" ht="27" customHeight="1">
      <c r="A89" s="41" t="s">
        <v>207</v>
      </c>
      <c r="B89" s="15" t="s">
        <v>175</v>
      </c>
      <c r="C89" s="70" t="s">
        <v>170</v>
      </c>
      <c r="D89" s="34" t="s">
        <v>171</v>
      </c>
      <c r="E89" s="140"/>
      <c r="F89" s="141"/>
      <c r="G89" s="87"/>
      <c r="H89" s="142"/>
      <c r="I89" s="133">
        <f t="shared" si="2"/>
        <v>0</v>
      </c>
      <c r="J89" s="19">
        <v>0.2</v>
      </c>
      <c r="K89" s="84">
        <f t="shared" si="3"/>
        <v>0</v>
      </c>
    </row>
    <row r="90" spans="1:11" s="14" customFormat="1" ht="27" customHeight="1">
      <c r="A90" s="41" t="s">
        <v>208</v>
      </c>
      <c r="B90" s="15" t="s">
        <v>174</v>
      </c>
      <c r="C90" s="35" t="s">
        <v>172</v>
      </c>
      <c r="D90" s="36" t="s">
        <v>173</v>
      </c>
      <c r="E90" s="134"/>
      <c r="F90" s="135"/>
      <c r="G90" s="85"/>
      <c r="H90" s="136"/>
      <c r="I90" s="133">
        <f t="shared" si="2"/>
        <v>0</v>
      </c>
      <c r="J90" s="19">
        <v>0.2</v>
      </c>
      <c r="K90" s="84">
        <f t="shared" si="3"/>
        <v>0</v>
      </c>
    </row>
    <row r="91" spans="1:11" s="80" customFormat="1" ht="27" customHeight="1">
      <c r="A91" s="41" t="s">
        <v>209</v>
      </c>
      <c r="B91" s="15" t="s">
        <v>175</v>
      </c>
      <c r="C91" s="70" t="s">
        <v>177</v>
      </c>
      <c r="D91" s="34" t="s">
        <v>178</v>
      </c>
      <c r="E91" s="140"/>
      <c r="F91" s="141"/>
      <c r="G91" s="87"/>
      <c r="H91" s="142"/>
      <c r="I91" s="133">
        <f t="shared" si="2"/>
        <v>0</v>
      </c>
      <c r="J91" s="19">
        <v>0.2</v>
      </c>
      <c r="K91" s="84">
        <f t="shared" si="3"/>
        <v>0</v>
      </c>
    </row>
    <row r="92" spans="1:11" s="80" customFormat="1" ht="27" customHeight="1">
      <c r="A92" s="41" t="s">
        <v>210</v>
      </c>
      <c r="B92" s="15" t="s">
        <v>175</v>
      </c>
      <c r="C92" s="70" t="s">
        <v>179</v>
      </c>
      <c r="D92" s="34" t="s">
        <v>180</v>
      </c>
      <c r="E92" s="140"/>
      <c r="F92" s="141"/>
      <c r="G92" s="87"/>
      <c r="H92" s="142"/>
      <c r="I92" s="133">
        <f t="shared" si="2"/>
        <v>0</v>
      </c>
      <c r="J92" s="19">
        <v>0.2</v>
      </c>
      <c r="K92" s="84">
        <f t="shared" si="3"/>
        <v>0</v>
      </c>
    </row>
    <row r="93" spans="1:11" s="80" customFormat="1" ht="27" customHeight="1">
      <c r="A93" s="41" t="s">
        <v>211</v>
      </c>
      <c r="B93" s="15" t="s">
        <v>175</v>
      </c>
      <c r="C93" s="70" t="s">
        <v>181</v>
      </c>
      <c r="D93" s="34" t="s">
        <v>182</v>
      </c>
      <c r="E93" s="140"/>
      <c r="F93" s="141"/>
      <c r="G93" s="87"/>
      <c r="H93" s="142"/>
      <c r="I93" s="133">
        <f t="shared" si="2"/>
        <v>0</v>
      </c>
      <c r="J93" s="19">
        <v>0.2</v>
      </c>
      <c r="K93" s="84">
        <f t="shared" si="3"/>
        <v>0</v>
      </c>
    </row>
    <row r="94" spans="1:11" s="80" customFormat="1" ht="27" customHeight="1">
      <c r="A94" s="41" t="s">
        <v>212</v>
      </c>
      <c r="B94" s="15" t="s">
        <v>175</v>
      </c>
      <c r="C94" s="70" t="s">
        <v>183</v>
      </c>
      <c r="D94" s="34" t="s">
        <v>184</v>
      </c>
      <c r="E94" s="140"/>
      <c r="F94" s="141"/>
      <c r="G94" s="87"/>
      <c r="H94" s="142"/>
      <c r="I94" s="133">
        <f t="shared" si="2"/>
        <v>0</v>
      </c>
      <c r="J94" s="19">
        <v>0.2</v>
      </c>
      <c r="K94" s="84">
        <f t="shared" si="3"/>
        <v>0</v>
      </c>
    </row>
    <row r="95" spans="1:11" s="80" customFormat="1" ht="27" customHeight="1">
      <c r="A95" s="41" t="s">
        <v>213</v>
      </c>
      <c r="B95" s="15" t="s">
        <v>175</v>
      </c>
      <c r="C95" s="70" t="s">
        <v>181</v>
      </c>
      <c r="D95" s="34" t="s">
        <v>185</v>
      </c>
      <c r="E95" s="140"/>
      <c r="F95" s="141"/>
      <c r="G95" s="87"/>
      <c r="H95" s="142"/>
      <c r="I95" s="133">
        <f t="shared" si="2"/>
        <v>0</v>
      </c>
      <c r="J95" s="19">
        <v>0.2</v>
      </c>
      <c r="K95" s="84">
        <f t="shared" si="3"/>
        <v>0</v>
      </c>
    </row>
    <row r="96" spans="1:11" s="80" customFormat="1" ht="27" customHeight="1">
      <c r="A96" s="41" t="s">
        <v>214</v>
      </c>
      <c r="B96" s="15" t="s">
        <v>175</v>
      </c>
      <c r="C96" s="70" t="s">
        <v>186</v>
      </c>
      <c r="D96" s="34" t="s">
        <v>187</v>
      </c>
      <c r="E96" s="140"/>
      <c r="F96" s="141"/>
      <c r="G96" s="87"/>
      <c r="H96" s="142"/>
      <c r="I96" s="133">
        <f t="shared" si="2"/>
        <v>0</v>
      </c>
      <c r="J96" s="19">
        <v>0.2</v>
      </c>
      <c r="K96" s="84">
        <f t="shared" si="3"/>
        <v>0</v>
      </c>
    </row>
    <row r="97" spans="1:12" s="80" customFormat="1" ht="27" customHeight="1">
      <c r="A97" s="41" t="s">
        <v>215</v>
      </c>
      <c r="B97" s="15" t="s">
        <v>175</v>
      </c>
      <c r="C97" s="70" t="s">
        <v>188</v>
      </c>
      <c r="D97" s="34" t="s">
        <v>189</v>
      </c>
      <c r="E97" s="140"/>
      <c r="F97" s="141"/>
      <c r="G97" s="87"/>
      <c r="H97" s="142"/>
      <c r="I97" s="133">
        <f t="shared" si="2"/>
        <v>0</v>
      </c>
      <c r="J97" s="19">
        <v>0.2</v>
      </c>
      <c r="K97" s="84">
        <f t="shared" si="3"/>
        <v>0</v>
      </c>
    </row>
    <row r="98" spans="1:12" s="80" customFormat="1" ht="27" customHeight="1">
      <c r="A98" s="41" t="s">
        <v>216</v>
      </c>
      <c r="B98" s="15" t="s">
        <v>175</v>
      </c>
      <c r="C98" s="70" t="s">
        <v>190</v>
      </c>
      <c r="D98" s="34" t="s">
        <v>191</v>
      </c>
      <c r="E98" s="140"/>
      <c r="F98" s="141"/>
      <c r="G98" s="87"/>
      <c r="H98" s="142"/>
      <c r="I98" s="133">
        <f t="shared" si="2"/>
        <v>0</v>
      </c>
      <c r="J98" s="19">
        <v>0.2</v>
      </c>
      <c r="K98" s="84">
        <f t="shared" si="3"/>
        <v>0</v>
      </c>
    </row>
    <row r="99" spans="1:12" s="80" customFormat="1" ht="27" customHeight="1">
      <c r="A99" s="41" t="s">
        <v>217</v>
      </c>
      <c r="B99" s="15" t="s">
        <v>175</v>
      </c>
      <c r="C99" s="70" t="s">
        <v>192</v>
      </c>
      <c r="D99" s="34" t="s">
        <v>193</v>
      </c>
      <c r="E99" s="140"/>
      <c r="F99" s="141"/>
      <c r="G99" s="87"/>
      <c r="H99" s="142"/>
      <c r="I99" s="133">
        <f t="shared" si="2"/>
        <v>0</v>
      </c>
      <c r="J99" s="19">
        <v>0.2</v>
      </c>
      <c r="K99" s="84">
        <f t="shared" si="3"/>
        <v>0</v>
      </c>
    </row>
    <row r="100" spans="1:12" s="80" customFormat="1" ht="27" customHeight="1">
      <c r="A100" s="41" t="s">
        <v>218</v>
      </c>
      <c r="B100" s="15" t="s">
        <v>175</v>
      </c>
      <c r="C100" s="70" t="s">
        <v>194</v>
      </c>
      <c r="D100" s="34" t="s">
        <v>195</v>
      </c>
      <c r="E100" s="140"/>
      <c r="F100" s="141"/>
      <c r="G100" s="87"/>
      <c r="H100" s="142"/>
      <c r="I100" s="133">
        <f t="shared" si="2"/>
        <v>0</v>
      </c>
      <c r="J100" s="19">
        <v>0.2</v>
      </c>
      <c r="K100" s="84">
        <f t="shared" si="3"/>
        <v>0</v>
      </c>
    </row>
    <row r="101" spans="1:12" s="80" customFormat="1" ht="27" customHeight="1">
      <c r="A101" s="41" t="s">
        <v>219</v>
      </c>
      <c r="B101" s="15" t="s">
        <v>175</v>
      </c>
      <c r="C101" s="70" t="s">
        <v>196</v>
      </c>
      <c r="D101" s="34" t="s">
        <v>197</v>
      </c>
      <c r="E101" s="140"/>
      <c r="F101" s="141"/>
      <c r="G101" s="87"/>
      <c r="H101" s="142"/>
      <c r="I101" s="133">
        <f t="shared" si="2"/>
        <v>0</v>
      </c>
      <c r="J101" s="19">
        <v>0.2</v>
      </c>
      <c r="K101" s="84">
        <f t="shared" si="3"/>
        <v>0</v>
      </c>
    </row>
    <row r="102" spans="1:12" s="80" customFormat="1" ht="27" customHeight="1">
      <c r="A102" s="41" t="s">
        <v>220</v>
      </c>
      <c r="B102" s="15" t="s">
        <v>175</v>
      </c>
      <c r="C102" s="70" t="s">
        <v>198</v>
      </c>
      <c r="D102" s="34" t="s">
        <v>199</v>
      </c>
      <c r="E102" s="140"/>
      <c r="F102" s="141"/>
      <c r="G102" s="87"/>
      <c r="H102" s="142"/>
      <c r="I102" s="133">
        <f t="shared" si="2"/>
        <v>0</v>
      </c>
      <c r="J102" s="19">
        <v>0.2</v>
      </c>
      <c r="K102" s="84">
        <f t="shared" si="3"/>
        <v>0</v>
      </c>
    </row>
    <row r="103" spans="1:12" s="82" customFormat="1" ht="27" customHeight="1">
      <c r="A103" s="41" t="s">
        <v>221</v>
      </c>
      <c r="B103" s="60" t="s">
        <v>175</v>
      </c>
      <c r="C103" s="71" t="s">
        <v>196</v>
      </c>
      <c r="D103" s="66" t="s">
        <v>679</v>
      </c>
      <c r="E103" s="143"/>
      <c r="F103" s="144"/>
      <c r="G103" s="88"/>
      <c r="H103" s="145"/>
      <c r="I103" s="133">
        <f t="shared" si="2"/>
        <v>0</v>
      </c>
      <c r="J103" s="19">
        <v>0.2</v>
      </c>
      <c r="K103" s="84">
        <f t="shared" si="3"/>
        <v>0</v>
      </c>
      <c r="L103" s="81"/>
    </row>
    <row r="104" spans="1:12" s="82" customFormat="1" ht="27" customHeight="1">
      <c r="A104" s="41" t="s">
        <v>222</v>
      </c>
      <c r="B104" s="60" t="s">
        <v>175</v>
      </c>
      <c r="C104" s="71" t="s">
        <v>595</v>
      </c>
      <c r="D104" s="66" t="s">
        <v>680</v>
      </c>
      <c r="E104" s="143"/>
      <c r="F104" s="144"/>
      <c r="G104" s="88"/>
      <c r="H104" s="145"/>
      <c r="I104" s="133">
        <f t="shared" si="2"/>
        <v>0</v>
      </c>
      <c r="J104" s="19">
        <v>0.2</v>
      </c>
      <c r="K104" s="84">
        <f t="shared" si="3"/>
        <v>0</v>
      </c>
      <c r="L104" s="81"/>
    </row>
    <row r="105" spans="1:12" s="63" customFormat="1" ht="27" customHeight="1">
      <c r="A105" s="41" t="s">
        <v>223</v>
      </c>
      <c r="B105" s="60" t="s">
        <v>596</v>
      </c>
      <c r="C105" s="65" t="s">
        <v>77</v>
      </c>
      <c r="D105" s="65" t="s">
        <v>613</v>
      </c>
      <c r="E105" s="137"/>
      <c r="F105" s="138"/>
      <c r="G105" s="86"/>
      <c r="H105" s="139"/>
      <c r="I105" s="133">
        <f t="shared" si="2"/>
        <v>0</v>
      </c>
      <c r="J105" s="19">
        <v>0.2</v>
      </c>
      <c r="K105" s="84">
        <f t="shared" si="3"/>
        <v>0</v>
      </c>
    </row>
    <row r="106" spans="1:12" s="63" customFormat="1" ht="27" customHeight="1">
      <c r="A106" s="41" t="s">
        <v>224</v>
      </c>
      <c r="B106" s="60" t="s">
        <v>596</v>
      </c>
      <c r="C106" s="65" t="s">
        <v>77</v>
      </c>
      <c r="D106" s="65" t="s">
        <v>614</v>
      </c>
      <c r="E106" s="137"/>
      <c r="F106" s="138"/>
      <c r="G106" s="86"/>
      <c r="H106" s="139"/>
      <c r="I106" s="133">
        <f t="shared" si="2"/>
        <v>0</v>
      </c>
      <c r="J106" s="19">
        <v>0.2</v>
      </c>
      <c r="K106" s="84">
        <f t="shared" si="3"/>
        <v>0</v>
      </c>
    </row>
    <row r="107" spans="1:12" s="63" customFormat="1" ht="27" customHeight="1">
      <c r="A107" s="41" t="s">
        <v>225</v>
      </c>
      <c r="B107" s="60" t="s">
        <v>596</v>
      </c>
      <c r="C107" s="65" t="s">
        <v>77</v>
      </c>
      <c r="D107" s="65" t="s">
        <v>615</v>
      </c>
      <c r="E107" s="137"/>
      <c r="F107" s="138"/>
      <c r="G107" s="86"/>
      <c r="H107" s="139"/>
      <c r="I107" s="133">
        <f t="shared" si="2"/>
        <v>0</v>
      </c>
      <c r="J107" s="19">
        <v>0.2</v>
      </c>
      <c r="K107" s="84">
        <f t="shared" si="3"/>
        <v>0</v>
      </c>
    </row>
    <row r="108" spans="1:12" s="63" customFormat="1" ht="27" customHeight="1">
      <c r="A108" s="41" t="s">
        <v>235</v>
      </c>
      <c r="B108" s="60" t="s">
        <v>596</v>
      </c>
      <c r="C108" s="65" t="s">
        <v>77</v>
      </c>
      <c r="D108" s="65" t="s">
        <v>616</v>
      </c>
      <c r="E108" s="137"/>
      <c r="F108" s="138"/>
      <c r="G108" s="86"/>
      <c r="H108" s="139"/>
      <c r="I108" s="133">
        <f t="shared" si="2"/>
        <v>0</v>
      </c>
      <c r="J108" s="19">
        <v>0.2</v>
      </c>
      <c r="K108" s="84">
        <f t="shared" si="3"/>
        <v>0</v>
      </c>
    </row>
    <row r="109" spans="1:12" s="63" customFormat="1" ht="27" customHeight="1">
      <c r="A109" s="41" t="s">
        <v>236</v>
      </c>
      <c r="B109" s="60" t="s">
        <v>596</v>
      </c>
      <c r="C109" s="65" t="s">
        <v>77</v>
      </c>
      <c r="D109" s="65" t="s">
        <v>617</v>
      </c>
      <c r="E109" s="137"/>
      <c r="F109" s="138"/>
      <c r="G109" s="86"/>
      <c r="H109" s="139"/>
      <c r="I109" s="133">
        <f t="shared" si="2"/>
        <v>0</v>
      </c>
      <c r="J109" s="19">
        <v>0.2</v>
      </c>
      <c r="K109" s="84">
        <f t="shared" si="3"/>
        <v>0</v>
      </c>
    </row>
    <row r="110" spans="1:12" s="63" customFormat="1" ht="27" customHeight="1">
      <c r="A110" s="41" t="s">
        <v>237</v>
      </c>
      <c r="B110" s="60" t="s">
        <v>618</v>
      </c>
      <c r="C110" s="65" t="s">
        <v>77</v>
      </c>
      <c r="D110" s="65" t="s">
        <v>620</v>
      </c>
      <c r="E110" s="137"/>
      <c r="F110" s="138"/>
      <c r="G110" s="86"/>
      <c r="H110" s="139"/>
      <c r="I110" s="133">
        <f t="shared" si="2"/>
        <v>0</v>
      </c>
      <c r="J110" s="19">
        <v>0.2</v>
      </c>
      <c r="K110" s="84">
        <f t="shared" si="3"/>
        <v>0</v>
      </c>
    </row>
    <row r="111" spans="1:12" s="63" customFormat="1" ht="27" customHeight="1">
      <c r="A111" s="41" t="s">
        <v>238</v>
      </c>
      <c r="B111" s="60" t="s">
        <v>618</v>
      </c>
      <c r="C111" s="65" t="s">
        <v>77</v>
      </c>
      <c r="D111" s="65" t="s">
        <v>621</v>
      </c>
      <c r="E111" s="137"/>
      <c r="F111" s="138"/>
      <c r="G111" s="86"/>
      <c r="H111" s="139"/>
      <c r="I111" s="133">
        <f t="shared" si="2"/>
        <v>0</v>
      </c>
      <c r="J111" s="19">
        <v>0.2</v>
      </c>
      <c r="K111" s="84">
        <f t="shared" si="3"/>
        <v>0</v>
      </c>
    </row>
    <row r="112" spans="1:12" s="63" customFormat="1" ht="27" customHeight="1">
      <c r="A112" s="41" t="s">
        <v>239</v>
      </c>
      <c r="B112" s="60" t="s">
        <v>618</v>
      </c>
      <c r="C112" s="65" t="s">
        <v>77</v>
      </c>
      <c r="D112" s="65" t="s">
        <v>622</v>
      </c>
      <c r="E112" s="137"/>
      <c r="F112" s="138"/>
      <c r="G112" s="86"/>
      <c r="H112" s="139"/>
      <c r="I112" s="133">
        <f t="shared" si="2"/>
        <v>0</v>
      </c>
      <c r="J112" s="19">
        <v>0.2</v>
      </c>
      <c r="K112" s="84">
        <f t="shared" si="3"/>
        <v>0</v>
      </c>
    </row>
    <row r="113" spans="1:11" s="63" customFormat="1" ht="27" customHeight="1">
      <c r="A113" s="41" t="s">
        <v>240</v>
      </c>
      <c r="B113" s="60" t="s">
        <v>618</v>
      </c>
      <c r="C113" s="65" t="s">
        <v>77</v>
      </c>
      <c r="D113" s="65" t="s">
        <v>623</v>
      </c>
      <c r="E113" s="137"/>
      <c r="F113" s="138"/>
      <c r="G113" s="86"/>
      <c r="H113" s="139"/>
      <c r="I113" s="133">
        <f t="shared" si="2"/>
        <v>0</v>
      </c>
      <c r="J113" s="19">
        <v>0.2</v>
      </c>
      <c r="K113" s="84">
        <f t="shared" si="3"/>
        <v>0</v>
      </c>
    </row>
    <row r="114" spans="1:11" s="63" customFormat="1" ht="27" customHeight="1">
      <c r="A114" s="41" t="s">
        <v>241</v>
      </c>
      <c r="B114" s="60" t="s">
        <v>618</v>
      </c>
      <c r="C114" s="65" t="s">
        <v>77</v>
      </c>
      <c r="D114" s="65" t="s">
        <v>624</v>
      </c>
      <c r="E114" s="137"/>
      <c r="F114" s="138"/>
      <c r="G114" s="86"/>
      <c r="H114" s="139"/>
      <c r="I114" s="133">
        <f t="shared" si="2"/>
        <v>0</v>
      </c>
      <c r="J114" s="19">
        <v>0.2</v>
      </c>
      <c r="K114" s="84">
        <f t="shared" si="3"/>
        <v>0</v>
      </c>
    </row>
    <row r="115" spans="1:11" s="63" customFormat="1" ht="27" customHeight="1">
      <c r="A115" s="41" t="s">
        <v>263</v>
      </c>
      <c r="B115" s="60" t="s">
        <v>618</v>
      </c>
      <c r="C115" s="65" t="s">
        <v>77</v>
      </c>
      <c r="D115" s="65" t="s">
        <v>625</v>
      </c>
      <c r="E115" s="137"/>
      <c r="F115" s="138"/>
      <c r="G115" s="86"/>
      <c r="H115" s="139"/>
      <c r="I115" s="133">
        <f t="shared" si="2"/>
        <v>0</v>
      </c>
      <c r="J115" s="19">
        <v>0.2</v>
      </c>
      <c r="K115" s="84">
        <f t="shared" si="3"/>
        <v>0</v>
      </c>
    </row>
    <row r="116" spans="1:11" s="63" customFormat="1" ht="27" customHeight="1">
      <c r="A116" s="41" t="s">
        <v>264</v>
      </c>
      <c r="B116" s="60" t="s">
        <v>618</v>
      </c>
      <c r="C116" s="65" t="s">
        <v>77</v>
      </c>
      <c r="D116" s="65" t="s">
        <v>626</v>
      </c>
      <c r="E116" s="137"/>
      <c r="F116" s="138"/>
      <c r="G116" s="86"/>
      <c r="H116" s="139"/>
      <c r="I116" s="133">
        <f t="shared" si="2"/>
        <v>0</v>
      </c>
      <c r="J116" s="19">
        <v>0.2</v>
      </c>
      <c r="K116" s="84">
        <f t="shared" si="3"/>
        <v>0</v>
      </c>
    </row>
    <row r="117" spans="1:11" s="63" customFormat="1" ht="27" customHeight="1">
      <c r="A117" s="41" t="s">
        <v>265</v>
      </c>
      <c r="B117" s="60" t="s">
        <v>618</v>
      </c>
      <c r="C117" s="65" t="s">
        <v>77</v>
      </c>
      <c r="D117" s="65" t="s">
        <v>627</v>
      </c>
      <c r="E117" s="137"/>
      <c r="F117" s="138"/>
      <c r="G117" s="86"/>
      <c r="H117" s="139"/>
      <c r="I117" s="133">
        <f t="shared" si="2"/>
        <v>0</v>
      </c>
      <c r="J117" s="19">
        <v>0.2</v>
      </c>
      <c r="K117" s="84">
        <f t="shared" si="3"/>
        <v>0</v>
      </c>
    </row>
    <row r="118" spans="1:11" s="63" customFormat="1" ht="27" customHeight="1">
      <c r="A118" s="41" t="s">
        <v>266</v>
      </c>
      <c r="B118" s="60" t="s">
        <v>618</v>
      </c>
      <c r="C118" s="65" t="s">
        <v>77</v>
      </c>
      <c r="D118" s="65" t="s">
        <v>628</v>
      </c>
      <c r="E118" s="137"/>
      <c r="F118" s="138"/>
      <c r="G118" s="86"/>
      <c r="H118" s="139"/>
      <c r="I118" s="133">
        <f t="shared" si="2"/>
        <v>0</v>
      </c>
      <c r="J118" s="19">
        <v>0.2</v>
      </c>
      <c r="K118" s="84">
        <f t="shared" si="3"/>
        <v>0</v>
      </c>
    </row>
    <row r="119" spans="1:11" s="63" customFormat="1" ht="27" customHeight="1">
      <c r="A119" s="41" t="s">
        <v>267</v>
      </c>
      <c r="B119" s="60" t="s">
        <v>618</v>
      </c>
      <c r="C119" s="65" t="s">
        <v>77</v>
      </c>
      <c r="D119" s="65" t="s">
        <v>629</v>
      </c>
      <c r="E119" s="137"/>
      <c r="F119" s="138"/>
      <c r="G119" s="86"/>
      <c r="H119" s="139"/>
      <c r="I119" s="133">
        <f t="shared" si="2"/>
        <v>0</v>
      </c>
      <c r="J119" s="19">
        <v>0.2</v>
      </c>
      <c r="K119" s="84">
        <f t="shared" si="3"/>
        <v>0</v>
      </c>
    </row>
    <row r="120" spans="1:11" s="63" customFormat="1" ht="27" customHeight="1">
      <c r="A120" s="41" t="s">
        <v>268</v>
      </c>
      <c r="B120" s="60" t="s">
        <v>618</v>
      </c>
      <c r="C120" s="65" t="s">
        <v>77</v>
      </c>
      <c r="D120" s="65" t="s">
        <v>630</v>
      </c>
      <c r="E120" s="137"/>
      <c r="F120" s="138"/>
      <c r="G120" s="86"/>
      <c r="H120" s="139"/>
      <c r="I120" s="133">
        <f t="shared" si="2"/>
        <v>0</v>
      </c>
      <c r="J120" s="19">
        <v>0.2</v>
      </c>
      <c r="K120" s="84">
        <f t="shared" si="3"/>
        <v>0</v>
      </c>
    </row>
    <row r="121" spans="1:11" s="63" customFormat="1" ht="27" customHeight="1">
      <c r="A121" s="41" t="s">
        <v>269</v>
      </c>
      <c r="B121" s="60" t="s">
        <v>618</v>
      </c>
      <c r="C121" s="65" t="s">
        <v>77</v>
      </c>
      <c r="D121" s="65" t="s">
        <v>631</v>
      </c>
      <c r="E121" s="137"/>
      <c r="F121" s="138"/>
      <c r="G121" s="86"/>
      <c r="H121" s="139"/>
      <c r="I121" s="133">
        <f t="shared" si="2"/>
        <v>0</v>
      </c>
      <c r="J121" s="19">
        <v>0.2</v>
      </c>
      <c r="K121" s="84">
        <f t="shared" si="3"/>
        <v>0</v>
      </c>
    </row>
    <row r="122" spans="1:11" s="63" customFormat="1" ht="27" customHeight="1">
      <c r="A122" s="41" t="s">
        <v>270</v>
      </c>
      <c r="B122" s="60" t="s">
        <v>618</v>
      </c>
      <c r="C122" s="65" t="s">
        <v>77</v>
      </c>
      <c r="D122" s="65" t="s">
        <v>632</v>
      </c>
      <c r="E122" s="137"/>
      <c r="F122" s="138"/>
      <c r="G122" s="86"/>
      <c r="H122" s="139"/>
      <c r="I122" s="133">
        <f t="shared" si="2"/>
        <v>0</v>
      </c>
      <c r="J122" s="19">
        <v>0.2</v>
      </c>
      <c r="K122" s="84">
        <f t="shared" si="3"/>
        <v>0</v>
      </c>
    </row>
    <row r="123" spans="1:11" s="63" customFormat="1" ht="27" customHeight="1">
      <c r="A123" s="41" t="s">
        <v>271</v>
      </c>
      <c r="B123" s="60" t="s">
        <v>618</v>
      </c>
      <c r="C123" s="65" t="s">
        <v>77</v>
      </c>
      <c r="D123" s="65" t="s">
        <v>633</v>
      </c>
      <c r="E123" s="137"/>
      <c r="F123" s="138"/>
      <c r="G123" s="86"/>
      <c r="H123" s="139"/>
      <c r="I123" s="133">
        <f t="shared" si="2"/>
        <v>0</v>
      </c>
      <c r="J123" s="19">
        <v>0.2</v>
      </c>
      <c r="K123" s="84">
        <f t="shared" si="3"/>
        <v>0</v>
      </c>
    </row>
    <row r="124" spans="1:11" s="63" customFormat="1" ht="27" customHeight="1">
      <c r="A124" s="41" t="s">
        <v>272</v>
      </c>
      <c r="B124" s="60" t="s">
        <v>618</v>
      </c>
      <c r="C124" s="65" t="s">
        <v>77</v>
      </c>
      <c r="D124" s="65" t="s">
        <v>634</v>
      </c>
      <c r="E124" s="137"/>
      <c r="F124" s="138"/>
      <c r="G124" s="86"/>
      <c r="H124" s="139"/>
      <c r="I124" s="133">
        <f t="shared" si="2"/>
        <v>0</v>
      </c>
      <c r="J124" s="19">
        <v>0.2</v>
      </c>
      <c r="K124" s="84">
        <f t="shared" si="3"/>
        <v>0</v>
      </c>
    </row>
    <row r="125" spans="1:11" s="63" customFormat="1" ht="27" customHeight="1">
      <c r="A125" s="41" t="s">
        <v>273</v>
      </c>
      <c r="B125" s="60" t="s">
        <v>618</v>
      </c>
      <c r="C125" s="65" t="s">
        <v>77</v>
      </c>
      <c r="D125" s="65" t="s">
        <v>635</v>
      </c>
      <c r="E125" s="137"/>
      <c r="F125" s="138"/>
      <c r="G125" s="86"/>
      <c r="H125" s="139"/>
      <c r="I125" s="133">
        <f t="shared" si="2"/>
        <v>0</v>
      </c>
      <c r="J125" s="19">
        <v>0.2</v>
      </c>
      <c r="K125" s="84">
        <f t="shared" si="3"/>
        <v>0</v>
      </c>
    </row>
    <row r="126" spans="1:11" s="63" customFormat="1" ht="27" customHeight="1">
      <c r="A126" s="41" t="s">
        <v>274</v>
      </c>
      <c r="B126" s="60" t="s">
        <v>618</v>
      </c>
      <c r="C126" s="65" t="s">
        <v>77</v>
      </c>
      <c r="D126" s="65" t="s">
        <v>636</v>
      </c>
      <c r="E126" s="137"/>
      <c r="F126" s="138"/>
      <c r="G126" s="86"/>
      <c r="H126" s="139"/>
      <c r="I126" s="133">
        <f t="shared" si="2"/>
        <v>0</v>
      </c>
      <c r="J126" s="19">
        <v>0.2</v>
      </c>
      <c r="K126" s="84">
        <f t="shared" si="3"/>
        <v>0</v>
      </c>
    </row>
    <row r="127" spans="1:11" s="63" customFormat="1" ht="27" customHeight="1">
      <c r="A127" s="41" t="s">
        <v>275</v>
      </c>
      <c r="B127" s="60" t="s">
        <v>618</v>
      </c>
      <c r="C127" s="65" t="s">
        <v>77</v>
      </c>
      <c r="D127" s="65" t="s">
        <v>637</v>
      </c>
      <c r="E127" s="137"/>
      <c r="F127" s="138"/>
      <c r="G127" s="86"/>
      <c r="H127" s="139"/>
      <c r="I127" s="133">
        <f t="shared" si="2"/>
        <v>0</v>
      </c>
      <c r="J127" s="19">
        <v>0.2</v>
      </c>
      <c r="K127" s="84">
        <f t="shared" si="3"/>
        <v>0</v>
      </c>
    </row>
    <row r="128" spans="1:11" s="63" customFormat="1" ht="27" customHeight="1">
      <c r="A128" s="41" t="s">
        <v>276</v>
      </c>
      <c r="B128" s="60" t="s">
        <v>618</v>
      </c>
      <c r="C128" s="65" t="s">
        <v>77</v>
      </c>
      <c r="D128" s="65" t="s">
        <v>638</v>
      </c>
      <c r="E128" s="137"/>
      <c r="F128" s="138"/>
      <c r="G128" s="86"/>
      <c r="H128" s="139"/>
      <c r="I128" s="133">
        <f t="shared" si="2"/>
        <v>0</v>
      </c>
      <c r="J128" s="19">
        <v>0.2</v>
      </c>
      <c r="K128" s="84">
        <f t="shared" si="3"/>
        <v>0</v>
      </c>
    </row>
    <row r="129" spans="1:11" s="63" customFormat="1" ht="27" customHeight="1">
      <c r="A129" s="41" t="s">
        <v>277</v>
      </c>
      <c r="B129" s="60" t="s">
        <v>618</v>
      </c>
      <c r="C129" s="65" t="s">
        <v>77</v>
      </c>
      <c r="D129" s="65" t="s">
        <v>639</v>
      </c>
      <c r="E129" s="137"/>
      <c r="F129" s="138"/>
      <c r="G129" s="86"/>
      <c r="H129" s="139"/>
      <c r="I129" s="133">
        <f t="shared" si="2"/>
        <v>0</v>
      </c>
      <c r="J129" s="19">
        <v>0.2</v>
      </c>
      <c r="K129" s="84">
        <f t="shared" si="3"/>
        <v>0</v>
      </c>
    </row>
    <row r="130" spans="1:11" s="63" customFormat="1" ht="27" customHeight="1">
      <c r="A130" s="41" t="s">
        <v>278</v>
      </c>
      <c r="B130" s="60" t="s">
        <v>618</v>
      </c>
      <c r="C130" s="65" t="s">
        <v>77</v>
      </c>
      <c r="D130" s="65" t="s">
        <v>640</v>
      </c>
      <c r="E130" s="137"/>
      <c r="F130" s="138"/>
      <c r="G130" s="86"/>
      <c r="H130" s="139"/>
      <c r="I130" s="133">
        <f t="shared" si="2"/>
        <v>0</v>
      </c>
      <c r="J130" s="19">
        <v>0.2</v>
      </c>
      <c r="K130" s="84">
        <f t="shared" si="3"/>
        <v>0</v>
      </c>
    </row>
    <row r="131" spans="1:11" s="63" customFormat="1" ht="27" customHeight="1">
      <c r="A131" s="41" t="s">
        <v>279</v>
      </c>
      <c r="B131" s="60" t="s">
        <v>618</v>
      </c>
      <c r="C131" s="65" t="s">
        <v>77</v>
      </c>
      <c r="D131" s="65" t="s">
        <v>641</v>
      </c>
      <c r="E131" s="137"/>
      <c r="F131" s="138"/>
      <c r="G131" s="86"/>
      <c r="H131" s="139"/>
      <c r="I131" s="133">
        <f t="shared" si="2"/>
        <v>0</v>
      </c>
      <c r="J131" s="19">
        <v>0.2</v>
      </c>
      <c r="K131" s="84">
        <f t="shared" si="3"/>
        <v>0</v>
      </c>
    </row>
    <row r="132" spans="1:11" s="63" customFormat="1" ht="27" customHeight="1">
      <c r="A132" s="41" t="s">
        <v>313</v>
      </c>
      <c r="B132" s="60" t="s">
        <v>618</v>
      </c>
      <c r="C132" s="65" t="s">
        <v>77</v>
      </c>
      <c r="D132" s="65" t="s">
        <v>642</v>
      </c>
      <c r="E132" s="137"/>
      <c r="F132" s="138"/>
      <c r="G132" s="86"/>
      <c r="H132" s="139"/>
      <c r="I132" s="133">
        <f t="shared" si="2"/>
        <v>0</v>
      </c>
      <c r="J132" s="19">
        <v>0.2</v>
      </c>
      <c r="K132" s="84">
        <f t="shared" si="3"/>
        <v>0</v>
      </c>
    </row>
    <row r="133" spans="1:11" s="63" customFormat="1" ht="27" customHeight="1">
      <c r="A133" s="41" t="s">
        <v>314</v>
      </c>
      <c r="B133" s="60" t="s">
        <v>618</v>
      </c>
      <c r="C133" s="65" t="s">
        <v>77</v>
      </c>
      <c r="D133" s="65" t="s">
        <v>643</v>
      </c>
      <c r="E133" s="137"/>
      <c r="F133" s="138"/>
      <c r="G133" s="86"/>
      <c r="H133" s="139"/>
      <c r="I133" s="133">
        <f t="shared" si="2"/>
        <v>0</v>
      </c>
      <c r="J133" s="19">
        <v>0.2</v>
      </c>
      <c r="K133" s="84">
        <f t="shared" si="3"/>
        <v>0</v>
      </c>
    </row>
    <row r="134" spans="1:11" s="63" customFormat="1" ht="27" customHeight="1">
      <c r="A134" s="41" t="s">
        <v>315</v>
      </c>
      <c r="B134" s="60" t="s">
        <v>618</v>
      </c>
      <c r="C134" s="65" t="s">
        <v>77</v>
      </c>
      <c r="D134" s="65" t="s">
        <v>644</v>
      </c>
      <c r="E134" s="137"/>
      <c r="F134" s="138"/>
      <c r="G134" s="86"/>
      <c r="H134" s="139"/>
      <c r="I134" s="133">
        <f t="shared" si="2"/>
        <v>0</v>
      </c>
      <c r="J134" s="19">
        <v>0.2</v>
      </c>
      <c r="K134" s="84">
        <f t="shared" si="3"/>
        <v>0</v>
      </c>
    </row>
    <row r="135" spans="1:11" s="63" customFormat="1" ht="27" customHeight="1">
      <c r="A135" s="41" t="s">
        <v>316</v>
      </c>
      <c r="B135" s="60" t="s">
        <v>618</v>
      </c>
      <c r="C135" s="65" t="s">
        <v>77</v>
      </c>
      <c r="D135" s="65" t="s">
        <v>645</v>
      </c>
      <c r="E135" s="137"/>
      <c r="F135" s="138"/>
      <c r="G135" s="86"/>
      <c r="H135" s="139"/>
      <c r="I135" s="133">
        <f t="shared" si="2"/>
        <v>0</v>
      </c>
      <c r="J135" s="19">
        <v>0.2</v>
      </c>
      <c r="K135" s="84">
        <f t="shared" si="3"/>
        <v>0</v>
      </c>
    </row>
    <row r="136" spans="1:11" s="63" customFormat="1" ht="27" customHeight="1">
      <c r="A136" s="41" t="s">
        <v>317</v>
      </c>
      <c r="B136" s="60" t="s">
        <v>618</v>
      </c>
      <c r="C136" s="65" t="s">
        <v>77</v>
      </c>
      <c r="D136" s="65" t="s">
        <v>646</v>
      </c>
      <c r="E136" s="137"/>
      <c r="F136" s="138"/>
      <c r="G136" s="86"/>
      <c r="H136" s="139"/>
      <c r="I136" s="133">
        <f t="shared" si="2"/>
        <v>0</v>
      </c>
      <c r="J136" s="19">
        <v>0.2</v>
      </c>
      <c r="K136" s="84">
        <f t="shared" si="3"/>
        <v>0</v>
      </c>
    </row>
    <row r="137" spans="1:11" s="63" customFormat="1" ht="27" customHeight="1">
      <c r="A137" s="41" t="s">
        <v>318</v>
      </c>
      <c r="B137" s="60" t="s">
        <v>618</v>
      </c>
      <c r="C137" s="65" t="s">
        <v>77</v>
      </c>
      <c r="D137" s="65" t="s">
        <v>647</v>
      </c>
      <c r="E137" s="137"/>
      <c r="F137" s="138"/>
      <c r="G137" s="86"/>
      <c r="H137" s="139"/>
      <c r="I137" s="133">
        <f t="shared" si="2"/>
        <v>0</v>
      </c>
      <c r="J137" s="19">
        <v>0.2</v>
      </c>
      <c r="K137" s="84">
        <f t="shared" si="3"/>
        <v>0</v>
      </c>
    </row>
    <row r="138" spans="1:11" s="63" customFormat="1" ht="27" customHeight="1">
      <c r="A138" s="41" t="s">
        <v>319</v>
      </c>
      <c r="B138" s="60" t="s">
        <v>618</v>
      </c>
      <c r="C138" s="65" t="s">
        <v>77</v>
      </c>
      <c r="D138" s="65" t="s">
        <v>648</v>
      </c>
      <c r="E138" s="137"/>
      <c r="F138" s="138"/>
      <c r="G138" s="86"/>
      <c r="H138" s="139"/>
      <c r="I138" s="133">
        <f t="shared" si="2"/>
        <v>0</v>
      </c>
      <c r="J138" s="19">
        <v>0.2</v>
      </c>
      <c r="K138" s="84">
        <f t="shared" si="3"/>
        <v>0</v>
      </c>
    </row>
    <row r="139" spans="1:11" s="63" customFormat="1" ht="27" customHeight="1">
      <c r="A139" s="41" t="s">
        <v>320</v>
      </c>
      <c r="B139" s="60" t="s">
        <v>618</v>
      </c>
      <c r="C139" s="65" t="s">
        <v>619</v>
      </c>
      <c r="D139" s="65" t="s">
        <v>649</v>
      </c>
      <c r="E139" s="137"/>
      <c r="F139" s="138"/>
      <c r="G139" s="86"/>
      <c r="H139" s="139"/>
      <c r="I139" s="133">
        <f t="shared" si="2"/>
        <v>0</v>
      </c>
      <c r="J139" s="19">
        <v>0.2</v>
      </c>
      <c r="K139" s="84">
        <f t="shared" si="3"/>
        <v>0</v>
      </c>
    </row>
    <row r="140" spans="1:11" s="63" customFormat="1" ht="27" customHeight="1">
      <c r="A140" s="41" t="s">
        <v>321</v>
      </c>
      <c r="B140" s="60" t="s">
        <v>618</v>
      </c>
      <c r="C140" s="65" t="s">
        <v>619</v>
      </c>
      <c r="D140" s="65" t="s">
        <v>650</v>
      </c>
      <c r="E140" s="137"/>
      <c r="F140" s="138"/>
      <c r="G140" s="86"/>
      <c r="H140" s="139"/>
      <c r="I140" s="133">
        <f t="shared" si="2"/>
        <v>0</v>
      </c>
      <c r="J140" s="19">
        <v>0.2</v>
      </c>
      <c r="K140" s="84">
        <f t="shared" si="3"/>
        <v>0</v>
      </c>
    </row>
    <row r="141" spans="1:11" s="63" customFormat="1" ht="27" customHeight="1">
      <c r="A141" s="41" t="s">
        <v>322</v>
      </c>
      <c r="B141" s="60" t="s">
        <v>651</v>
      </c>
      <c r="C141" s="155" t="s">
        <v>156</v>
      </c>
      <c r="D141" s="65" t="s">
        <v>652</v>
      </c>
      <c r="E141" s="137"/>
      <c r="F141" s="138"/>
      <c r="G141" s="86"/>
      <c r="H141" s="139"/>
      <c r="I141" s="133">
        <f t="shared" si="2"/>
        <v>0</v>
      </c>
      <c r="J141" s="19">
        <v>0.2</v>
      </c>
      <c r="K141" s="84">
        <f t="shared" si="3"/>
        <v>0</v>
      </c>
    </row>
    <row r="142" spans="1:11" s="63" customFormat="1" ht="27" customHeight="1">
      <c r="A142" s="41" t="s">
        <v>323</v>
      </c>
      <c r="B142" s="60" t="s">
        <v>651</v>
      </c>
      <c r="C142" s="155" t="s">
        <v>156</v>
      </c>
      <c r="D142" s="65" t="s">
        <v>653</v>
      </c>
      <c r="E142" s="137"/>
      <c r="F142" s="138"/>
      <c r="G142" s="86"/>
      <c r="H142" s="139"/>
      <c r="I142" s="133">
        <f t="shared" si="2"/>
        <v>0</v>
      </c>
      <c r="J142" s="19">
        <v>0.2</v>
      </c>
      <c r="K142" s="84">
        <f t="shared" si="3"/>
        <v>0</v>
      </c>
    </row>
    <row r="143" spans="1:11" s="63" customFormat="1" ht="27" customHeight="1">
      <c r="A143" s="41" t="s">
        <v>324</v>
      </c>
      <c r="B143" s="60" t="s">
        <v>651</v>
      </c>
      <c r="C143" s="155" t="s">
        <v>156</v>
      </c>
      <c r="D143" s="65" t="s">
        <v>654</v>
      </c>
      <c r="E143" s="137"/>
      <c r="F143" s="138"/>
      <c r="G143" s="86"/>
      <c r="H143" s="139"/>
      <c r="I143" s="133">
        <f t="shared" ref="I143:I160" si="4">SUM(E143:H143)</f>
        <v>0</v>
      </c>
      <c r="J143" s="19">
        <v>0.2</v>
      </c>
      <c r="K143" s="84">
        <f t="shared" ref="K143:K206" si="5">I143*1.2</f>
        <v>0</v>
      </c>
    </row>
    <row r="144" spans="1:11" s="63" customFormat="1" ht="27" customHeight="1">
      <c r="A144" s="41" t="s">
        <v>325</v>
      </c>
      <c r="B144" s="60" t="s">
        <v>651</v>
      </c>
      <c r="C144" s="155" t="s">
        <v>156</v>
      </c>
      <c r="D144" s="65" t="s">
        <v>655</v>
      </c>
      <c r="E144" s="137"/>
      <c r="F144" s="138"/>
      <c r="G144" s="86"/>
      <c r="H144" s="139"/>
      <c r="I144" s="133">
        <f t="shared" si="4"/>
        <v>0</v>
      </c>
      <c r="J144" s="19">
        <v>0.2</v>
      </c>
      <c r="K144" s="84">
        <f t="shared" si="5"/>
        <v>0</v>
      </c>
    </row>
    <row r="145" spans="1:11" s="63" customFormat="1" ht="27" customHeight="1">
      <c r="A145" s="41" t="s">
        <v>326</v>
      </c>
      <c r="B145" s="60" t="s">
        <v>651</v>
      </c>
      <c r="C145" s="155" t="s">
        <v>156</v>
      </c>
      <c r="D145" s="65" t="s">
        <v>656</v>
      </c>
      <c r="E145" s="137"/>
      <c r="F145" s="138"/>
      <c r="G145" s="86"/>
      <c r="H145" s="139"/>
      <c r="I145" s="133">
        <f t="shared" si="4"/>
        <v>0</v>
      </c>
      <c r="J145" s="19">
        <v>0.2</v>
      </c>
      <c r="K145" s="84">
        <f t="shared" si="5"/>
        <v>0</v>
      </c>
    </row>
    <row r="146" spans="1:11" s="63" customFormat="1" ht="27" customHeight="1">
      <c r="A146" s="41" t="s">
        <v>327</v>
      </c>
      <c r="B146" s="60" t="s">
        <v>651</v>
      </c>
      <c r="C146" s="155" t="s">
        <v>156</v>
      </c>
      <c r="D146" s="65" t="s">
        <v>657</v>
      </c>
      <c r="E146" s="137"/>
      <c r="F146" s="138"/>
      <c r="G146" s="86"/>
      <c r="H146" s="139"/>
      <c r="I146" s="133">
        <f t="shared" si="4"/>
        <v>0</v>
      </c>
      <c r="J146" s="19">
        <v>0.2</v>
      </c>
      <c r="K146" s="84">
        <f t="shared" si="5"/>
        <v>0</v>
      </c>
    </row>
    <row r="147" spans="1:11" s="63" customFormat="1" ht="27" customHeight="1">
      <c r="A147" s="41" t="s">
        <v>328</v>
      </c>
      <c r="B147" s="60" t="s">
        <v>651</v>
      </c>
      <c r="C147" s="155" t="s">
        <v>156</v>
      </c>
      <c r="D147" s="65" t="s">
        <v>658</v>
      </c>
      <c r="E147" s="137"/>
      <c r="F147" s="138"/>
      <c r="G147" s="86"/>
      <c r="H147" s="139"/>
      <c r="I147" s="133">
        <f t="shared" si="4"/>
        <v>0</v>
      </c>
      <c r="J147" s="19">
        <v>0.2</v>
      </c>
      <c r="K147" s="84">
        <f t="shared" si="5"/>
        <v>0</v>
      </c>
    </row>
    <row r="148" spans="1:11" s="63" customFormat="1" ht="27" customHeight="1">
      <c r="A148" s="41" t="s">
        <v>329</v>
      </c>
      <c r="B148" s="60" t="s">
        <v>665</v>
      </c>
      <c r="C148" s="155" t="s">
        <v>156</v>
      </c>
      <c r="D148" s="156" t="s">
        <v>663</v>
      </c>
      <c r="E148" s="137"/>
      <c r="F148" s="138"/>
      <c r="G148" s="86"/>
      <c r="H148" s="139"/>
      <c r="I148" s="133">
        <f t="shared" si="4"/>
        <v>0</v>
      </c>
      <c r="J148" s="19">
        <v>0.2</v>
      </c>
      <c r="K148" s="84">
        <f t="shared" si="5"/>
        <v>0</v>
      </c>
    </row>
    <row r="149" spans="1:11" s="63" customFormat="1" ht="27" customHeight="1">
      <c r="A149" s="41" t="s">
        <v>330</v>
      </c>
      <c r="B149" s="60" t="s">
        <v>665</v>
      </c>
      <c r="C149" s="155" t="s">
        <v>156</v>
      </c>
      <c r="D149" s="156" t="s">
        <v>664</v>
      </c>
      <c r="E149" s="137"/>
      <c r="F149" s="138"/>
      <c r="G149" s="86"/>
      <c r="H149" s="139"/>
      <c r="I149" s="133">
        <f t="shared" si="4"/>
        <v>0</v>
      </c>
      <c r="J149" s="19">
        <v>0.2</v>
      </c>
      <c r="K149" s="84">
        <f t="shared" si="5"/>
        <v>0</v>
      </c>
    </row>
    <row r="150" spans="1:11" s="63" customFormat="1" ht="27" customHeight="1">
      <c r="A150" s="41" t="s">
        <v>331</v>
      </c>
      <c r="B150" s="60" t="s">
        <v>665</v>
      </c>
      <c r="C150" s="157" t="s">
        <v>595</v>
      </c>
      <c r="D150" s="156" t="s">
        <v>666</v>
      </c>
      <c r="E150" s="137"/>
      <c r="F150" s="138"/>
      <c r="G150" s="86"/>
      <c r="H150" s="139"/>
      <c r="I150" s="133">
        <f t="shared" si="4"/>
        <v>0</v>
      </c>
      <c r="J150" s="19">
        <v>0.2</v>
      </c>
      <c r="K150" s="84">
        <f t="shared" si="5"/>
        <v>0</v>
      </c>
    </row>
    <row r="151" spans="1:11" s="14" customFormat="1" ht="27" customHeight="1">
      <c r="A151" s="41" t="s">
        <v>332</v>
      </c>
      <c r="B151" s="15" t="s">
        <v>612</v>
      </c>
      <c r="C151" s="35" t="s">
        <v>77</v>
      </c>
      <c r="D151" s="61" t="s">
        <v>226</v>
      </c>
      <c r="E151" s="134"/>
      <c r="F151" s="135"/>
      <c r="G151" s="85"/>
      <c r="H151" s="136"/>
      <c r="I151" s="133">
        <f t="shared" si="4"/>
        <v>0</v>
      </c>
      <c r="J151" s="19">
        <v>0.2</v>
      </c>
      <c r="K151" s="84">
        <f t="shared" si="5"/>
        <v>0</v>
      </c>
    </row>
    <row r="152" spans="1:11" s="14" customFormat="1" ht="27" customHeight="1">
      <c r="A152" s="41" t="s">
        <v>333</v>
      </c>
      <c r="B152" s="15" t="s">
        <v>612</v>
      </c>
      <c r="C152" s="35" t="s">
        <v>77</v>
      </c>
      <c r="D152" s="61" t="s">
        <v>227</v>
      </c>
      <c r="E152" s="134"/>
      <c r="F152" s="135"/>
      <c r="G152" s="85"/>
      <c r="H152" s="136"/>
      <c r="I152" s="133">
        <f t="shared" si="4"/>
        <v>0</v>
      </c>
      <c r="J152" s="19">
        <v>0.2</v>
      </c>
      <c r="K152" s="84">
        <f t="shared" si="5"/>
        <v>0</v>
      </c>
    </row>
    <row r="153" spans="1:11" s="14" customFormat="1" ht="27" customHeight="1">
      <c r="A153" s="41" t="s">
        <v>414</v>
      </c>
      <c r="B153" s="15" t="s">
        <v>612</v>
      </c>
      <c r="C153" s="35" t="s">
        <v>77</v>
      </c>
      <c r="D153" s="61" t="s">
        <v>228</v>
      </c>
      <c r="E153" s="146"/>
      <c r="F153" s="135"/>
      <c r="G153" s="85"/>
      <c r="H153" s="136"/>
      <c r="I153" s="133">
        <f t="shared" si="4"/>
        <v>0</v>
      </c>
      <c r="J153" s="19">
        <v>0.2</v>
      </c>
      <c r="K153" s="84">
        <f t="shared" si="5"/>
        <v>0</v>
      </c>
    </row>
    <row r="154" spans="1:11" s="14" customFormat="1" ht="27" customHeight="1">
      <c r="A154" s="41" t="s">
        <v>415</v>
      </c>
      <c r="B154" s="15" t="s">
        <v>612</v>
      </c>
      <c r="C154" s="35" t="s">
        <v>77</v>
      </c>
      <c r="D154" s="61" t="s">
        <v>229</v>
      </c>
      <c r="E154" s="146"/>
      <c r="F154" s="135"/>
      <c r="G154" s="85"/>
      <c r="H154" s="136"/>
      <c r="I154" s="133">
        <f t="shared" si="4"/>
        <v>0</v>
      </c>
      <c r="J154" s="19">
        <v>0.2</v>
      </c>
      <c r="K154" s="84">
        <f t="shared" si="5"/>
        <v>0</v>
      </c>
    </row>
    <row r="155" spans="1:11" s="14" customFormat="1" ht="27" customHeight="1">
      <c r="A155" s="41" t="s">
        <v>416</v>
      </c>
      <c r="B155" s="15" t="s">
        <v>612</v>
      </c>
      <c r="C155" s="35" t="s">
        <v>77</v>
      </c>
      <c r="D155" s="61" t="s">
        <v>230</v>
      </c>
      <c r="E155" s="134"/>
      <c r="F155" s="135"/>
      <c r="G155" s="85"/>
      <c r="H155" s="136"/>
      <c r="I155" s="133">
        <f t="shared" si="4"/>
        <v>0</v>
      </c>
      <c r="J155" s="19">
        <v>0.2</v>
      </c>
      <c r="K155" s="84">
        <f t="shared" si="5"/>
        <v>0</v>
      </c>
    </row>
    <row r="156" spans="1:11" s="14" customFormat="1" ht="27" customHeight="1">
      <c r="A156" s="41" t="s">
        <v>417</v>
      </c>
      <c r="B156" s="15" t="s">
        <v>612</v>
      </c>
      <c r="C156" s="35" t="s">
        <v>99</v>
      </c>
      <c r="D156" s="61" t="s">
        <v>231</v>
      </c>
      <c r="E156" s="134"/>
      <c r="F156" s="135"/>
      <c r="G156" s="85"/>
      <c r="H156" s="136"/>
      <c r="I156" s="133">
        <f t="shared" si="4"/>
        <v>0</v>
      </c>
      <c r="J156" s="19">
        <v>0.2</v>
      </c>
      <c r="K156" s="84">
        <f t="shared" si="5"/>
        <v>0</v>
      </c>
    </row>
    <row r="157" spans="1:11" s="14" customFormat="1" ht="27" customHeight="1">
      <c r="A157" s="41" t="s">
        <v>418</v>
      </c>
      <c r="B157" s="15" t="s">
        <v>232</v>
      </c>
      <c r="C157" s="35" t="s">
        <v>233</v>
      </c>
      <c r="D157" s="36" t="s">
        <v>234</v>
      </c>
      <c r="E157" s="134"/>
      <c r="F157" s="135"/>
      <c r="G157" s="85"/>
      <c r="H157" s="136"/>
      <c r="I157" s="133">
        <f t="shared" si="4"/>
        <v>0</v>
      </c>
      <c r="J157" s="19">
        <v>0.2</v>
      </c>
      <c r="K157" s="84">
        <f t="shared" si="5"/>
        <v>0</v>
      </c>
    </row>
    <row r="158" spans="1:11" s="14" customFormat="1" ht="27" customHeight="1">
      <c r="A158" s="41" t="s">
        <v>419</v>
      </c>
      <c r="B158" s="15" t="s">
        <v>667</v>
      </c>
      <c r="C158" s="157" t="s">
        <v>668</v>
      </c>
      <c r="D158" s="157" t="s">
        <v>670</v>
      </c>
      <c r="E158" s="134"/>
      <c r="F158" s="135"/>
      <c r="G158" s="85"/>
      <c r="H158" s="136"/>
      <c r="I158" s="133">
        <f t="shared" si="4"/>
        <v>0</v>
      </c>
      <c r="J158" s="19">
        <v>0.2</v>
      </c>
      <c r="K158" s="84">
        <f t="shared" si="5"/>
        <v>0</v>
      </c>
    </row>
    <row r="159" spans="1:11" s="14" customFormat="1" ht="27" customHeight="1">
      <c r="A159" s="41" t="s">
        <v>420</v>
      </c>
      <c r="B159" s="15" t="s">
        <v>667</v>
      </c>
      <c r="C159" s="157" t="s">
        <v>669</v>
      </c>
      <c r="D159" s="157" t="s">
        <v>671</v>
      </c>
      <c r="E159" s="134"/>
      <c r="F159" s="135"/>
      <c r="G159" s="85"/>
      <c r="H159" s="136"/>
      <c r="I159" s="133">
        <f t="shared" si="4"/>
        <v>0</v>
      </c>
      <c r="J159" s="19">
        <v>0.2</v>
      </c>
      <c r="K159" s="84">
        <f t="shared" si="5"/>
        <v>0</v>
      </c>
    </row>
    <row r="160" spans="1:11" s="14" customFormat="1" ht="27" customHeight="1">
      <c r="A160" s="41" t="s">
        <v>421</v>
      </c>
      <c r="B160" s="15" t="s">
        <v>667</v>
      </c>
      <c r="C160" s="157" t="s">
        <v>669</v>
      </c>
      <c r="D160" s="157" t="s">
        <v>672</v>
      </c>
      <c r="E160" s="134"/>
      <c r="F160" s="135"/>
      <c r="G160" s="85"/>
      <c r="H160" s="136"/>
      <c r="I160" s="133">
        <f t="shared" si="4"/>
        <v>0</v>
      </c>
      <c r="J160" s="19">
        <v>0.2</v>
      </c>
      <c r="K160" s="84">
        <f t="shared" si="5"/>
        <v>0</v>
      </c>
    </row>
    <row r="161" spans="1:11" s="80" customFormat="1" ht="27" customHeight="1">
      <c r="A161" s="41"/>
      <c r="B161" s="15"/>
      <c r="C161" s="15"/>
      <c r="D161" s="34"/>
      <c r="E161" s="89"/>
      <c r="F161" s="89"/>
      <c r="G161" s="89"/>
      <c r="H161" s="147"/>
      <c r="I161" s="124"/>
      <c r="J161" s="12"/>
      <c r="K161" s="12"/>
    </row>
    <row r="162" spans="1:11" s="80" customFormat="1" ht="27" customHeight="1">
      <c r="A162" s="41"/>
      <c r="B162" s="77" t="s">
        <v>4</v>
      </c>
      <c r="C162" s="77"/>
      <c r="D162" s="77"/>
      <c r="E162" s="89"/>
      <c r="F162" s="89"/>
      <c r="G162" s="89"/>
      <c r="H162" s="147"/>
      <c r="I162" s="124"/>
      <c r="J162" s="12"/>
      <c r="K162" s="12"/>
    </row>
    <row r="163" spans="1:11" s="80" customFormat="1" ht="27" customHeight="1">
      <c r="A163" s="41" t="s">
        <v>422</v>
      </c>
      <c r="B163" s="15" t="s">
        <v>242</v>
      </c>
      <c r="C163" s="70" t="s">
        <v>256</v>
      </c>
      <c r="D163" s="34" t="s">
        <v>673</v>
      </c>
      <c r="E163" s="141"/>
      <c r="F163" s="141"/>
      <c r="G163" s="87"/>
      <c r="H163" s="142"/>
      <c r="I163" s="123">
        <f>SUM(E163:H163)</f>
        <v>0</v>
      </c>
      <c r="J163" s="19">
        <v>0.2</v>
      </c>
      <c r="K163" s="84">
        <f t="shared" si="5"/>
        <v>0</v>
      </c>
    </row>
    <row r="164" spans="1:11" s="80" customFormat="1" ht="27" customHeight="1">
      <c r="A164" s="41" t="s">
        <v>423</v>
      </c>
      <c r="B164" s="15" t="s">
        <v>242</v>
      </c>
      <c r="C164" s="70" t="s">
        <v>256</v>
      </c>
      <c r="D164" s="34" t="s">
        <v>674</v>
      </c>
      <c r="E164" s="141"/>
      <c r="F164" s="141"/>
      <c r="G164" s="87"/>
      <c r="H164" s="142"/>
      <c r="I164" s="123">
        <f t="shared" ref="I164:I185" si="6">SUM(E164:H164)</f>
        <v>0</v>
      </c>
      <c r="J164" s="19">
        <v>0.2</v>
      </c>
      <c r="K164" s="84">
        <f t="shared" si="5"/>
        <v>0</v>
      </c>
    </row>
    <row r="165" spans="1:11" s="80" customFormat="1" ht="27" customHeight="1">
      <c r="A165" s="41" t="s">
        <v>424</v>
      </c>
      <c r="B165" s="15" t="s">
        <v>242</v>
      </c>
      <c r="C165" s="70" t="s">
        <v>156</v>
      </c>
      <c r="D165" s="34" t="s">
        <v>244</v>
      </c>
      <c r="E165" s="141"/>
      <c r="F165" s="141"/>
      <c r="G165" s="87"/>
      <c r="H165" s="142"/>
      <c r="I165" s="123">
        <f t="shared" si="6"/>
        <v>0</v>
      </c>
      <c r="J165" s="19">
        <v>0.2</v>
      </c>
      <c r="K165" s="84">
        <f t="shared" si="5"/>
        <v>0</v>
      </c>
    </row>
    <row r="166" spans="1:11" s="80" customFormat="1" ht="27" customHeight="1">
      <c r="A166" s="41" t="s">
        <v>425</v>
      </c>
      <c r="B166" s="15" t="s">
        <v>242</v>
      </c>
      <c r="C166" s="70" t="s">
        <v>243</v>
      </c>
      <c r="D166" s="34" t="s">
        <v>251</v>
      </c>
      <c r="E166" s="141"/>
      <c r="F166" s="141"/>
      <c r="G166" s="87"/>
      <c r="H166" s="142"/>
      <c r="I166" s="123">
        <f t="shared" si="6"/>
        <v>0</v>
      </c>
      <c r="J166" s="19">
        <v>0.2</v>
      </c>
      <c r="K166" s="84">
        <f t="shared" si="5"/>
        <v>0</v>
      </c>
    </row>
    <row r="167" spans="1:11" s="80" customFormat="1" ht="27" customHeight="1">
      <c r="A167" s="41" t="s">
        <v>426</v>
      </c>
      <c r="B167" s="15" t="s">
        <v>242</v>
      </c>
      <c r="C167" s="70" t="s">
        <v>751</v>
      </c>
      <c r="D167" s="158" t="s">
        <v>245</v>
      </c>
      <c r="E167" s="141"/>
      <c r="F167" s="141"/>
      <c r="G167" s="87"/>
      <c r="H167" s="142"/>
      <c r="I167" s="123">
        <f t="shared" si="6"/>
        <v>0</v>
      </c>
      <c r="J167" s="19">
        <v>0.2</v>
      </c>
      <c r="K167" s="84">
        <f t="shared" si="5"/>
        <v>0</v>
      </c>
    </row>
    <row r="168" spans="1:11" s="80" customFormat="1" ht="27" customHeight="1">
      <c r="A168" s="41" t="s">
        <v>427</v>
      </c>
      <c r="B168" s="15" t="s">
        <v>242</v>
      </c>
      <c r="C168" s="70" t="s">
        <v>154</v>
      </c>
      <c r="D168" s="34" t="s">
        <v>246</v>
      </c>
      <c r="E168" s="141"/>
      <c r="F168" s="141"/>
      <c r="G168" s="87"/>
      <c r="H168" s="142"/>
      <c r="I168" s="123">
        <f t="shared" si="6"/>
        <v>0</v>
      </c>
      <c r="J168" s="19">
        <v>0.2</v>
      </c>
      <c r="K168" s="84">
        <f t="shared" si="5"/>
        <v>0</v>
      </c>
    </row>
    <row r="169" spans="1:11" s="80" customFormat="1" ht="27" customHeight="1">
      <c r="A169" s="41" t="s">
        <v>428</v>
      </c>
      <c r="B169" s="15" t="s">
        <v>242</v>
      </c>
      <c r="C169" s="71" t="s">
        <v>154</v>
      </c>
      <c r="D169" s="34" t="s">
        <v>247</v>
      </c>
      <c r="E169" s="141"/>
      <c r="F169" s="141"/>
      <c r="G169" s="87"/>
      <c r="H169" s="142"/>
      <c r="I169" s="123">
        <f t="shared" si="6"/>
        <v>0</v>
      </c>
      <c r="J169" s="19">
        <v>0.2</v>
      </c>
      <c r="K169" s="84">
        <f t="shared" si="5"/>
        <v>0</v>
      </c>
    </row>
    <row r="170" spans="1:11" s="80" customFormat="1" ht="27" customHeight="1">
      <c r="A170" s="41" t="s">
        <v>429</v>
      </c>
      <c r="B170" s="15" t="s">
        <v>242</v>
      </c>
      <c r="C170" s="70" t="s">
        <v>154</v>
      </c>
      <c r="D170" s="34" t="s">
        <v>248</v>
      </c>
      <c r="E170" s="141"/>
      <c r="F170" s="141"/>
      <c r="G170" s="87"/>
      <c r="H170" s="142"/>
      <c r="I170" s="123">
        <f t="shared" si="6"/>
        <v>0</v>
      </c>
      <c r="J170" s="19">
        <v>0.2</v>
      </c>
      <c r="K170" s="84">
        <f t="shared" si="5"/>
        <v>0</v>
      </c>
    </row>
    <row r="171" spans="1:11" s="80" customFormat="1" ht="27" customHeight="1">
      <c r="A171" s="41" t="s">
        <v>430</v>
      </c>
      <c r="B171" s="15" t="s">
        <v>242</v>
      </c>
      <c r="C171" s="70" t="s">
        <v>156</v>
      </c>
      <c r="D171" s="34" t="s">
        <v>249</v>
      </c>
      <c r="E171" s="141"/>
      <c r="F171" s="141"/>
      <c r="G171" s="87"/>
      <c r="H171" s="142"/>
      <c r="I171" s="123">
        <f t="shared" si="6"/>
        <v>0</v>
      </c>
      <c r="J171" s="19">
        <v>0.2</v>
      </c>
      <c r="K171" s="84">
        <f t="shared" si="5"/>
        <v>0</v>
      </c>
    </row>
    <row r="172" spans="1:11" s="80" customFormat="1" ht="27" customHeight="1">
      <c r="A172" s="41" t="s">
        <v>431</v>
      </c>
      <c r="B172" s="15" t="s">
        <v>242</v>
      </c>
      <c r="C172" s="70" t="s">
        <v>154</v>
      </c>
      <c r="D172" s="34" t="s">
        <v>250</v>
      </c>
      <c r="E172" s="141"/>
      <c r="F172" s="141"/>
      <c r="G172" s="87"/>
      <c r="H172" s="142"/>
      <c r="I172" s="123">
        <f t="shared" si="6"/>
        <v>0</v>
      </c>
      <c r="J172" s="19">
        <v>0.2</v>
      </c>
      <c r="K172" s="84">
        <f t="shared" si="5"/>
        <v>0</v>
      </c>
    </row>
    <row r="173" spans="1:11" s="80" customFormat="1" ht="27" customHeight="1">
      <c r="A173" s="41" t="s">
        <v>432</v>
      </c>
      <c r="B173" s="15" t="s">
        <v>242</v>
      </c>
      <c r="C173" s="158" t="s">
        <v>233</v>
      </c>
      <c r="D173" s="158" t="s">
        <v>675</v>
      </c>
      <c r="E173" s="141"/>
      <c r="F173" s="141"/>
      <c r="G173" s="87"/>
      <c r="H173" s="142"/>
      <c r="I173" s="123">
        <f t="shared" si="6"/>
        <v>0</v>
      </c>
      <c r="J173" s="19">
        <v>0.2</v>
      </c>
      <c r="K173" s="84">
        <f t="shared" si="5"/>
        <v>0</v>
      </c>
    </row>
    <row r="174" spans="1:11" s="80" customFormat="1" ht="27" customHeight="1">
      <c r="A174" s="41" t="s">
        <v>433</v>
      </c>
      <c r="B174" s="15" t="s">
        <v>242</v>
      </c>
      <c r="C174" s="158" t="s">
        <v>233</v>
      </c>
      <c r="D174" s="158" t="s">
        <v>676</v>
      </c>
      <c r="E174" s="141"/>
      <c r="F174" s="141"/>
      <c r="G174" s="87"/>
      <c r="H174" s="142"/>
      <c r="I174" s="123">
        <f t="shared" si="6"/>
        <v>0</v>
      </c>
      <c r="J174" s="19">
        <v>0.2</v>
      </c>
      <c r="K174" s="84">
        <f t="shared" si="5"/>
        <v>0</v>
      </c>
    </row>
    <row r="175" spans="1:11" s="80" customFormat="1" ht="27" customHeight="1">
      <c r="A175" s="41" t="s">
        <v>434</v>
      </c>
      <c r="B175" s="15" t="s">
        <v>242</v>
      </c>
      <c r="C175" s="158" t="s">
        <v>233</v>
      </c>
      <c r="D175" s="158" t="s">
        <v>677</v>
      </c>
      <c r="E175" s="141"/>
      <c r="F175" s="141"/>
      <c r="G175" s="87"/>
      <c r="H175" s="142"/>
      <c r="I175" s="123">
        <f t="shared" si="6"/>
        <v>0</v>
      </c>
      <c r="J175" s="19">
        <v>0.2</v>
      </c>
      <c r="K175" s="84">
        <f t="shared" si="5"/>
        <v>0</v>
      </c>
    </row>
    <row r="176" spans="1:11" s="80" customFormat="1" ht="27" customHeight="1">
      <c r="A176" s="41" t="s">
        <v>435</v>
      </c>
      <c r="B176" s="15" t="s">
        <v>242</v>
      </c>
      <c r="C176" s="70" t="s">
        <v>154</v>
      </c>
      <c r="D176" s="158" t="s">
        <v>678</v>
      </c>
      <c r="E176" s="141"/>
      <c r="F176" s="141"/>
      <c r="G176" s="87"/>
      <c r="H176" s="142"/>
      <c r="I176" s="123">
        <f t="shared" si="6"/>
        <v>0</v>
      </c>
      <c r="J176" s="19">
        <v>0.2</v>
      </c>
      <c r="K176" s="84">
        <f t="shared" si="5"/>
        <v>0</v>
      </c>
    </row>
    <row r="177" spans="1:17" s="80" customFormat="1" ht="27" customHeight="1">
      <c r="A177" s="41" t="s">
        <v>436</v>
      </c>
      <c r="B177" s="15" t="s">
        <v>242</v>
      </c>
      <c r="C177" s="70" t="s">
        <v>252</v>
      </c>
      <c r="D177" s="34" t="s">
        <v>253</v>
      </c>
      <c r="E177" s="141"/>
      <c r="F177" s="141"/>
      <c r="G177" s="87"/>
      <c r="H177" s="142"/>
      <c r="I177" s="123">
        <f t="shared" si="6"/>
        <v>0</v>
      </c>
      <c r="J177" s="19">
        <v>0.2</v>
      </c>
      <c r="K177" s="84">
        <f t="shared" si="5"/>
        <v>0</v>
      </c>
    </row>
    <row r="178" spans="1:17" s="80" customFormat="1" ht="27" customHeight="1">
      <c r="A178" s="41" t="s">
        <v>437</v>
      </c>
      <c r="B178" s="15" t="s">
        <v>242</v>
      </c>
      <c r="C178" s="70" t="s">
        <v>252</v>
      </c>
      <c r="D178" s="34" t="s">
        <v>254</v>
      </c>
      <c r="E178" s="141"/>
      <c r="F178" s="141"/>
      <c r="G178" s="87"/>
      <c r="H178" s="142"/>
      <c r="I178" s="123">
        <f t="shared" si="6"/>
        <v>0</v>
      </c>
      <c r="J178" s="19">
        <v>0.2</v>
      </c>
      <c r="K178" s="84">
        <f t="shared" si="5"/>
        <v>0</v>
      </c>
    </row>
    <row r="179" spans="1:17" s="80" customFormat="1" ht="27" customHeight="1">
      <c r="A179" s="41" t="s">
        <v>438</v>
      </c>
      <c r="B179" s="15" t="s">
        <v>242</v>
      </c>
      <c r="C179" s="70" t="s">
        <v>196</v>
      </c>
      <c r="D179" s="34" t="s">
        <v>255</v>
      </c>
      <c r="E179" s="141"/>
      <c r="F179" s="141"/>
      <c r="G179" s="87"/>
      <c r="H179" s="142"/>
      <c r="I179" s="123">
        <f t="shared" si="6"/>
        <v>0</v>
      </c>
      <c r="J179" s="19">
        <v>0.2</v>
      </c>
      <c r="K179" s="84">
        <f t="shared" si="5"/>
        <v>0</v>
      </c>
    </row>
    <row r="180" spans="1:17" s="80" customFormat="1" ht="27" customHeight="1">
      <c r="A180" s="41" t="s">
        <v>439</v>
      </c>
      <c r="B180" s="15" t="s">
        <v>242</v>
      </c>
      <c r="C180" s="70" t="str">
        <f>[3]Feuil1!B193</f>
        <v>QUAI NIVELEUR</v>
      </c>
      <c r="D180" s="34" t="str">
        <f>[3]Feuil1!C193</f>
        <v>PGT-0003-QA-1</v>
      </c>
      <c r="E180" s="141"/>
      <c r="F180" s="141"/>
      <c r="G180" s="87"/>
      <c r="H180" s="142"/>
      <c r="I180" s="123">
        <f t="shared" si="6"/>
        <v>0</v>
      </c>
      <c r="J180" s="19">
        <v>0.2</v>
      </c>
      <c r="K180" s="84">
        <f t="shared" si="5"/>
        <v>0</v>
      </c>
    </row>
    <row r="181" spans="1:17" s="80" customFormat="1" ht="27" customHeight="1">
      <c r="A181" s="41" t="s">
        <v>440</v>
      </c>
      <c r="B181" s="15" t="s">
        <v>257</v>
      </c>
      <c r="C181" s="70" t="s">
        <v>233</v>
      </c>
      <c r="D181" s="34" t="s">
        <v>258</v>
      </c>
      <c r="E181" s="141"/>
      <c r="F181" s="141"/>
      <c r="G181" s="87"/>
      <c r="H181" s="142"/>
      <c r="I181" s="123">
        <f t="shared" si="6"/>
        <v>0</v>
      </c>
      <c r="J181" s="19">
        <v>0.2</v>
      </c>
      <c r="K181" s="84">
        <f t="shared" si="5"/>
        <v>0</v>
      </c>
    </row>
    <row r="182" spans="1:17" s="80" customFormat="1" ht="27" customHeight="1">
      <c r="A182" s="41" t="s">
        <v>441</v>
      </c>
      <c r="B182" s="15" t="s">
        <v>257</v>
      </c>
      <c r="C182" s="70" t="s">
        <v>233</v>
      </c>
      <c r="D182" s="34" t="s">
        <v>259</v>
      </c>
      <c r="E182" s="141"/>
      <c r="F182" s="141"/>
      <c r="G182" s="87"/>
      <c r="H182" s="142"/>
      <c r="I182" s="123">
        <f t="shared" si="6"/>
        <v>0</v>
      </c>
      <c r="J182" s="19">
        <v>0.2</v>
      </c>
      <c r="K182" s="84">
        <f t="shared" si="5"/>
        <v>0</v>
      </c>
    </row>
    <row r="183" spans="1:17" s="80" customFormat="1" ht="27" customHeight="1">
      <c r="A183" s="41" t="s">
        <v>442</v>
      </c>
      <c r="B183" s="15" t="s">
        <v>257</v>
      </c>
      <c r="C183" s="70" t="s">
        <v>154</v>
      </c>
      <c r="D183" s="34" t="s">
        <v>260</v>
      </c>
      <c r="E183" s="141"/>
      <c r="F183" s="141"/>
      <c r="G183" s="87"/>
      <c r="H183" s="142"/>
      <c r="I183" s="123">
        <f t="shared" si="6"/>
        <v>0</v>
      </c>
      <c r="J183" s="19">
        <v>0.2</v>
      </c>
      <c r="K183" s="84">
        <f t="shared" si="5"/>
        <v>0</v>
      </c>
    </row>
    <row r="184" spans="1:17" s="80" customFormat="1" ht="27" customHeight="1">
      <c r="A184" s="41" t="s">
        <v>443</v>
      </c>
      <c r="B184" s="15" t="s">
        <v>257</v>
      </c>
      <c r="C184" s="70" t="s">
        <v>154</v>
      </c>
      <c r="D184" s="34" t="s">
        <v>261</v>
      </c>
      <c r="E184" s="141"/>
      <c r="F184" s="141"/>
      <c r="G184" s="87"/>
      <c r="H184" s="142"/>
      <c r="I184" s="123">
        <f t="shared" si="6"/>
        <v>0</v>
      </c>
      <c r="J184" s="19">
        <v>0.2</v>
      </c>
      <c r="K184" s="84">
        <f t="shared" si="5"/>
        <v>0</v>
      </c>
    </row>
    <row r="185" spans="1:17" s="80" customFormat="1" ht="27" customHeight="1">
      <c r="A185" s="41" t="s">
        <v>444</v>
      </c>
      <c r="B185" s="15" t="s">
        <v>257</v>
      </c>
      <c r="C185" s="70" t="s">
        <v>154</v>
      </c>
      <c r="D185" s="34" t="s">
        <v>262</v>
      </c>
      <c r="E185" s="141"/>
      <c r="F185" s="141"/>
      <c r="G185" s="87"/>
      <c r="H185" s="142"/>
      <c r="I185" s="123">
        <f t="shared" si="6"/>
        <v>0</v>
      </c>
      <c r="J185" s="19">
        <v>0.2</v>
      </c>
      <c r="K185" s="84">
        <f t="shared" si="5"/>
        <v>0</v>
      </c>
    </row>
    <row r="186" spans="1:17" s="80" customFormat="1" ht="27" customHeight="1">
      <c r="A186" s="76"/>
      <c r="B186" s="15"/>
      <c r="C186" s="15"/>
      <c r="D186" s="34"/>
      <c r="E186" s="89"/>
      <c r="F186" s="89"/>
      <c r="G186" s="89"/>
      <c r="H186" s="147"/>
      <c r="I186" s="124"/>
      <c r="J186" s="12"/>
      <c r="K186" s="12"/>
    </row>
    <row r="187" spans="1:17" s="80" customFormat="1" ht="27" customHeight="1">
      <c r="A187" s="76"/>
      <c r="B187" s="77" t="s">
        <v>280</v>
      </c>
      <c r="C187" s="77"/>
      <c r="D187" s="77"/>
      <c r="E187" s="89"/>
      <c r="F187" s="89"/>
      <c r="G187" s="89"/>
      <c r="H187" s="147"/>
      <c r="I187" s="124"/>
      <c r="J187" s="12"/>
      <c r="K187" s="12"/>
    </row>
    <row r="188" spans="1:17" ht="27" customHeight="1">
      <c r="A188" s="76" t="s">
        <v>445</v>
      </c>
      <c r="B188" s="15" t="s">
        <v>281</v>
      </c>
      <c r="C188" s="70" t="s">
        <v>95</v>
      </c>
      <c r="D188" s="34" t="s">
        <v>282</v>
      </c>
      <c r="E188" s="140"/>
      <c r="F188" s="141"/>
      <c r="G188" s="87"/>
      <c r="H188" s="142"/>
      <c r="I188" s="123">
        <f>SUM(E188:H188)</f>
        <v>0</v>
      </c>
      <c r="J188" s="19">
        <v>0.2</v>
      </c>
      <c r="K188" s="84">
        <f t="shared" si="5"/>
        <v>0</v>
      </c>
      <c r="O188" s="80"/>
      <c r="P188" s="80"/>
      <c r="Q188" s="80"/>
    </row>
    <row r="189" spans="1:17" ht="27" customHeight="1">
      <c r="A189" s="76" t="s">
        <v>446</v>
      </c>
      <c r="B189" s="15" t="s">
        <v>755</v>
      </c>
      <c r="C189" s="70" t="s">
        <v>388</v>
      </c>
      <c r="D189" s="34" t="s">
        <v>756</v>
      </c>
      <c r="E189" s="140"/>
      <c r="F189" s="141"/>
      <c r="G189" s="87"/>
      <c r="H189" s="142"/>
      <c r="I189" s="123">
        <f t="shared" ref="I189:I249" si="7">SUM(E189:H189)</f>
        <v>0</v>
      </c>
      <c r="J189" s="19">
        <v>0.2</v>
      </c>
      <c r="K189" s="84">
        <f t="shared" si="5"/>
        <v>0</v>
      </c>
      <c r="O189" s="83"/>
      <c r="P189" s="83"/>
      <c r="Q189" s="83"/>
    </row>
    <row r="190" spans="1:17" ht="27" customHeight="1">
      <c r="A190" s="76" t="s">
        <v>447</v>
      </c>
      <c r="B190" s="15" t="s">
        <v>283</v>
      </c>
      <c r="C190" s="70" t="s">
        <v>284</v>
      </c>
      <c r="D190" s="34" t="s">
        <v>285</v>
      </c>
      <c r="E190" s="140"/>
      <c r="F190" s="141"/>
      <c r="G190" s="87"/>
      <c r="H190" s="142"/>
      <c r="I190" s="123">
        <f t="shared" si="7"/>
        <v>0</v>
      </c>
      <c r="J190" s="19">
        <v>0.2</v>
      </c>
      <c r="K190" s="84">
        <f t="shared" si="5"/>
        <v>0</v>
      </c>
      <c r="O190" s="80"/>
      <c r="P190" s="80"/>
      <c r="Q190" s="80"/>
    </row>
    <row r="191" spans="1:17" ht="27" customHeight="1">
      <c r="A191" s="76" t="s">
        <v>448</v>
      </c>
      <c r="B191" s="15" t="s">
        <v>283</v>
      </c>
      <c r="C191" s="70" t="s">
        <v>284</v>
      </c>
      <c r="D191" s="34" t="s">
        <v>286</v>
      </c>
      <c r="E191" s="140"/>
      <c r="F191" s="141"/>
      <c r="G191" s="87"/>
      <c r="H191" s="142"/>
      <c r="I191" s="123">
        <f t="shared" si="7"/>
        <v>0</v>
      </c>
      <c r="J191" s="19">
        <v>0.2</v>
      </c>
      <c r="K191" s="84">
        <f t="shared" si="5"/>
        <v>0</v>
      </c>
      <c r="O191" s="80"/>
      <c r="P191" s="80"/>
      <c r="Q191" s="80"/>
    </row>
    <row r="192" spans="1:17" ht="27" customHeight="1">
      <c r="A192" s="76" t="s">
        <v>449</v>
      </c>
      <c r="B192" s="15" t="s">
        <v>607</v>
      </c>
      <c r="C192" s="70" t="s">
        <v>757</v>
      </c>
      <c r="D192" s="34" t="s">
        <v>758</v>
      </c>
      <c r="E192" s="140"/>
      <c r="F192" s="141"/>
      <c r="G192" s="87"/>
      <c r="H192" s="142"/>
      <c r="I192" s="123">
        <f t="shared" si="7"/>
        <v>0</v>
      </c>
      <c r="J192" s="19">
        <v>0.2</v>
      </c>
      <c r="K192" s="84">
        <f t="shared" si="5"/>
        <v>0</v>
      </c>
      <c r="O192" s="83"/>
      <c r="P192" s="83"/>
      <c r="Q192" s="83"/>
    </row>
    <row r="193" spans="1:17" ht="27" customHeight="1">
      <c r="A193" s="76" t="s">
        <v>450</v>
      </c>
      <c r="B193" s="15" t="s">
        <v>287</v>
      </c>
      <c r="C193" s="70" t="s">
        <v>284</v>
      </c>
      <c r="D193" s="34" t="s">
        <v>288</v>
      </c>
      <c r="E193" s="140"/>
      <c r="F193" s="141"/>
      <c r="G193" s="87"/>
      <c r="H193" s="142"/>
      <c r="I193" s="123">
        <f t="shared" si="7"/>
        <v>0</v>
      </c>
      <c r="J193" s="19">
        <v>0.2</v>
      </c>
      <c r="K193" s="84">
        <f t="shared" si="5"/>
        <v>0</v>
      </c>
      <c r="O193" s="80"/>
      <c r="P193" s="80"/>
      <c r="Q193" s="80"/>
    </row>
    <row r="194" spans="1:17" s="80" customFormat="1" ht="27" customHeight="1">
      <c r="A194" s="76" t="s">
        <v>451</v>
      </c>
      <c r="B194" s="15" t="s">
        <v>287</v>
      </c>
      <c r="C194" s="70" t="s">
        <v>284</v>
      </c>
      <c r="D194" s="34" t="s">
        <v>289</v>
      </c>
      <c r="E194" s="140"/>
      <c r="F194" s="141"/>
      <c r="G194" s="87"/>
      <c r="H194" s="142"/>
      <c r="I194" s="123">
        <f t="shared" si="7"/>
        <v>0</v>
      </c>
      <c r="J194" s="19">
        <v>0.2</v>
      </c>
      <c r="K194" s="84">
        <f t="shared" si="5"/>
        <v>0</v>
      </c>
    </row>
    <row r="195" spans="1:17" s="80" customFormat="1" ht="27" customHeight="1">
      <c r="A195" s="76" t="s">
        <v>452</v>
      </c>
      <c r="B195" s="15" t="s">
        <v>287</v>
      </c>
      <c r="C195" s="70" t="s">
        <v>284</v>
      </c>
      <c r="D195" s="34" t="s">
        <v>290</v>
      </c>
      <c r="E195" s="140"/>
      <c r="F195" s="141"/>
      <c r="G195" s="87"/>
      <c r="H195" s="142"/>
      <c r="I195" s="123">
        <f t="shared" si="7"/>
        <v>0</v>
      </c>
      <c r="J195" s="19">
        <v>0.2</v>
      </c>
      <c r="K195" s="84">
        <f t="shared" si="5"/>
        <v>0</v>
      </c>
    </row>
    <row r="196" spans="1:17" ht="27" customHeight="1">
      <c r="A196" s="76" t="s">
        <v>453</v>
      </c>
      <c r="B196" s="15" t="s">
        <v>291</v>
      </c>
      <c r="C196" s="70" t="s">
        <v>99</v>
      </c>
      <c r="D196" s="34" t="s">
        <v>292</v>
      </c>
      <c r="E196" s="140"/>
      <c r="F196" s="141"/>
      <c r="G196" s="87"/>
      <c r="H196" s="142"/>
      <c r="I196" s="123">
        <f t="shared" si="7"/>
        <v>0</v>
      </c>
      <c r="J196" s="19">
        <v>0.2</v>
      </c>
      <c r="K196" s="84">
        <f t="shared" si="5"/>
        <v>0</v>
      </c>
      <c r="O196" s="80"/>
      <c r="P196" s="80"/>
      <c r="Q196" s="80"/>
    </row>
    <row r="197" spans="1:17" ht="27" customHeight="1">
      <c r="A197" s="76" t="s">
        <v>454</v>
      </c>
      <c r="B197" s="15" t="s">
        <v>291</v>
      </c>
      <c r="C197" s="70" t="s">
        <v>99</v>
      </c>
      <c r="D197" s="34" t="s">
        <v>293</v>
      </c>
      <c r="E197" s="140"/>
      <c r="F197" s="141"/>
      <c r="G197" s="87"/>
      <c r="H197" s="142"/>
      <c r="I197" s="123">
        <f t="shared" si="7"/>
        <v>0</v>
      </c>
      <c r="J197" s="19">
        <v>0.2</v>
      </c>
      <c r="K197" s="84">
        <f t="shared" si="5"/>
        <v>0</v>
      </c>
      <c r="O197" s="80"/>
      <c r="P197" s="80"/>
      <c r="Q197" s="80"/>
    </row>
    <row r="198" spans="1:17" ht="27" customHeight="1">
      <c r="A198" s="76" t="s">
        <v>455</v>
      </c>
      <c r="B198" s="15" t="s">
        <v>294</v>
      </c>
      <c r="C198" s="70" t="s">
        <v>295</v>
      </c>
      <c r="D198" s="34" t="s">
        <v>296</v>
      </c>
      <c r="E198" s="140"/>
      <c r="F198" s="141"/>
      <c r="G198" s="87"/>
      <c r="H198" s="142"/>
      <c r="I198" s="123">
        <f t="shared" si="7"/>
        <v>0</v>
      </c>
      <c r="J198" s="19">
        <v>0.2</v>
      </c>
      <c r="K198" s="84">
        <f t="shared" si="5"/>
        <v>0</v>
      </c>
      <c r="O198" s="80"/>
      <c r="P198" s="80"/>
      <c r="Q198" s="80"/>
    </row>
    <row r="199" spans="1:17" s="80" customFormat="1" ht="27" customHeight="1">
      <c r="A199" s="76" t="s">
        <v>456</v>
      </c>
      <c r="B199" s="15" t="s">
        <v>294</v>
      </c>
      <c r="C199" s="70" t="s">
        <v>295</v>
      </c>
      <c r="D199" s="34" t="s">
        <v>297</v>
      </c>
      <c r="E199" s="140"/>
      <c r="F199" s="141"/>
      <c r="G199" s="87"/>
      <c r="H199" s="142"/>
      <c r="I199" s="123">
        <f t="shared" si="7"/>
        <v>0</v>
      </c>
      <c r="J199" s="19">
        <v>0.2</v>
      </c>
      <c r="K199" s="84">
        <f t="shared" si="5"/>
        <v>0</v>
      </c>
    </row>
    <row r="200" spans="1:17" s="80" customFormat="1" ht="27" customHeight="1">
      <c r="A200" s="76" t="s">
        <v>457</v>
      </c>
      <c r="B200" s="15" t="s">
        <v>294</v>
      </c>
      <c r="C200" s="70" t="s">
        <v>295</v>
      </c>
      <c r="D200" s="34" t="s">
        <v>298</v>
      </c>
      <c r="E200" s="140"/>
      <c r="F200" s="141"/>
      <c r="G200" s="87"/>
      <c r="H200" s="142"/>
      <c r="I200" s="123">
        <f t="shared" si="7"/>
        <v>0</v>
      </c>
      <c r="J200" s="19">
        <v>0.2</v>
      </c>
      <c r="K200" s="84">
        <f t="shared" si="5"/>
        <v>0</v>
      </c>
    </row>
    <row r="201" spans="1:17" ht="27" customHeight="1">
      <c r="A201" s="76" t="s">
        <v>458</v>
      </c>
      <c r="B201" s="15" t="s">
        <v>294</v>
      </c>
      <c r="C201" s="70" t="s">
        <v>295</v>
      </c>
      <c r="D201" s="34" t="s">
        <v>299</v>
      </c>
      <c r="E201" s="140"/>
      <c r="F201" s="141"/>
      <c r="G201" s="87"/>
      <c r="H201" s="142"/>
      <c r="I201" s="123">
        <f t="shared" si="7"/>
        <v>0</v>
      </c>
      <c r="J201" s="19">
        <v>0.2</v>
      </c>
      <c r="K201" s="84">
        <f t="shared" si="5"/>
        <v>0</v>
      </c>
      <c r="O201" s="80"/>
      <c r="P201" s="80"/>
      <c r="Q201" s="80"/>
    </row>
    <row r="202" spans="1:17" ht="27" customHeight="1">
      <c r="A202" s="76" t="s">
        <v>459</v>
      </c>
      <c r="B202" s="15" t="s">
        <v>294</v>
      </c>
      <c r="C202" s="70" t="s">
        <v>295</v>
      </c>
      <c r="D202" s="34" t="s">
        <v>300</v>
      </c>
      <c r="E202" s="140"/>
      <c r="F202" s="141"/>
      <c r="G202" s="87"/>
      <c r="H202" s="142"/>
      <c r="I202" s="123">
        <f t="shared" si="7"/>
        <v>0</v>
      </c>
      <c r="J202" s="19">
        <v>0.2</v>
      </c>
      <c r="K202" s="84">
        <f t="shared" si="5"/>
        <v>0</v>
      </c>
      <c r="O202" s="80"/>
      <c r="P202" s="80"/>
      <c r="Q202" s="80"/>
    </row>
    <row r="203" spans="1:17" ht="27" customHeight="1">
      <c r="A203" s="76" t="s">
        <v>460</v>
      </c>
      <c r="B203" s="15" t="s">
        <v>301</v>
      </c>
      <c r="C203" s="70" t="s">
        <v>95</v>
      </c>
      <c r="D203" s="34" t="s">
        <v>302</v>
      </c>
      <c r="E203" s="140"/>
      <c r="F203" s="141"/>
      <c r="G203" s="87"/>
      <c r="H203" s="142"/>
      <c r="I203" s="123">
        <f t="shared" si="7"/>
        <v>0</v>
      </c>
      <c r="J203" s="19">
        <v>0.2</v>
      </c>
      <c r="K203" s="84">
        <f t="shared" si="5"/>
        <v>0</v>
      </c>
      <c r="O203" s="80"/>
      <c r="P203" s="80"/>
      <c r="Q203" s="80"/>
    </row>
    <row r="204" spans="1:17" ht="27" customHeight="1">
      <c r="A204" s="76" t="s">
        <v>461</v>
      </c>
      <c r="B204" s="15" t="s">
        <v>301</v>
      </c>
      <c r="C204" s="70" t="s">
        <v>95</v>
      </c>
      <c r="D204" s="34" t="s">
        <v>303</v>
      </c>
      <c r="E204" s="140"/>
      <c r="F204" s="141"/>
      <c r="G204" s="87"/>
      <c r="H204" s="142"/>
      <c r="I204" s="123">
        <f t="shared" si="7"/>
        <v>0</v>
      </c>
      <c r="J204" s="19">
        <v>0.2</v>
      </c>
      <c r="K204" s="84">
        <f t="shared" si="5"/>
        <v>0</v>
      </c>
      <c r="O204" s="80"/>
      <c r="P204" s="80"/>
      <c r="Q204" s="80"/>
    </row>
    <row r="205" spans="1:17" ht="27" customHeight="1">
      <c r="A205" s="76" t="s">
        <v>462</v>
      </c>
      <c r="B205" s="15" t="s">
        <v>301</v>
      </c>
      <c r="C205" s="70" t="s">
        <v>759</v>
      </c>
      <c r="D205" s="34" t="s">
        <v>760</v>
      </c>
      <c r="E205" s="140"/>
      <c r="F205" s="141"/>
      <c r="G205" s="87"/>
      <c r="H205" s="142"/>
      <c r="I205" s="123">
        <f t="shared" si="7"/>
        <v>0</v>
      </c>
      <c r="J205" s="19">
        <v>0.2</v>
      </c>
      <c r="K205" s="84">
        <f t="shared" si="5"/>
        <v>0</v>
      </c>
      <c r="O205" s="83"/>
      <c r="P205" s="83"/>
      <c r="Q205" s="83"/>
    </row>
    <row r="206" spans="1:17" ht="27" customHeight="1">
      <c r="A206" s="76" t="s">
        <v>529</v>
      </c>
      <c r="B206" s="15" t="s">
        <v>301</v>
      </c>
      <c r="C206" s="70" t="s">
        <v>759</v>
      </c>
      <c r="D206" s="34" t="s">
        <v>761</v>
      </c>
      <c r="E206" s="140"/>
      <c r="F206" s="141"/>
      <c r="G206" s="87"/>
      <c r="H206" s="142"/>
      <c r="I206" s="123">
        <f t="shared" si="7"/>
        <v>0</v>
      </c>
      <c r="J206" s="19">
        <v>0.2</v>
      </c>
      <c r="K206" s="84">
        <f t="shared" si="5"/>
        <v>0</v>
      </c>
      <c r="O206" s="83"/>
      <c r="P206" s="83"/>
      <c r="Q206" s="83"/>
    </row>
    <row r="207" spans="1:17" ht="27" customHeight="1">
      <c r="A207" s="76" t="s">
        <v>530</v>
      </c>
      <c r="B207" s="15" t="s">
        <v>304</v>
      </c>
      <c r="C207" s="70" t="s">
        <v>305</v>
      </c>
      <c r="D207" s="34" t="s">
        <v>306</v>
      </c>
      <c r="E207" s="140"/>
      <c r="F207" s="141"/>
      <c r="G207" s="87"/>
      <c r="H207" s="142"/>
      <c r="I207" s="123">
        <f t="shared" si="7"/>
        <v>0</v>
      </c>
      <c r="J207" s="19">
        <v>0.2</v>
      </c>
      <c r="K207" s="84">
        <f t="shared" ref="K207:K270" si="8">I207*1.2</f>
        <v>0</v>
      </c>
      <c r="O207" s="80"/>
      <c r="P207" s="80"/>
      <c r="Q207" s="80"/>
    </row>
    <row r="208" spans="1:17" ht="27" customHeight="1">
      <c r="A208" s="76" t="s">
        <v>531</v>
      </c>
      <c r="B208" s="15" t="s">
        <v>304</v>
      </c>
      <c r="C208" s="70" t="s">
        <v>305</v>
      </c>
      <c r="D208" s="34" t="s">
        <v>307</v>
      </c>
      <c r="E208" s="140"/>
      <c r="F208" s="141"/>
      <c r="G208" s="87"/>
      <c r="H208" s="142"/>
      <c r="I208" s="123">
        <f t="shared" si="7"/>
        <v>0</v>
      </c>
      <c r="J208" s="19">
        <v>0.2</v>
      </c>
      <c r="K208" s="84">
        <f t="shared" si="8"/>
        <v>0</v>
      </c>
      <c r="O208" s="80"/>
      <c r="P208" s="80"/>
      <c r="Q208" s="80"/>
    </row>
    <row r="209" spans="1:17" ht="27" customHeight="1">
      <c r="A209" s="76" t="s">
        <v>690</v>
      </c>
      <c r="B209" s="15" t="s">
        <v>762</v>
      </c>
      <c r="C209" s="70" t="s">
        <v>763</v>
      </c>
      <c r="D209" s="34" t="s">
        <v>764</v>
      </c>
      <c r="E209" s="140"/>
      <c r="F209" s="141"/>
      <c r="G209" s="87"/>
      <c r="H209" s="142"/>
      <c r="I209" s="123">
        <f t="shared" si="7"/>
        <v>0</v>
      </c>
      <c r="J209" s="19">
        <v>0.2</v>
      </c>
      <c r="K209" s="84">
        <f t="shared" si="8"/>
        <v>0</v>
      </c>
      <c r="O209" s="83"/>
      <c r="P209" s="83"/>
      <c r="Q209" s="83"/>
    </row>
    <row r="210" spans="1:17" ht="27" customHeight="1">
      <c r="A210" s="76" t="s">
        <v>691</v>
      </c>
      <c r="B210" s="15" t="s">
        <v>762</v>
      </c>
      <c r="C210" s="70" t="s">
        <v>763</v>
      </c>
      <c r="D210" s="34" t="s">
        <v>765</v>
      </c>
      <c r="E210" s="140"/>
      <c r="F210" s="141"/>
      <c r="G210" s="87"/>
      <c r="H210" s="142"/>
      <c r="I210" s="123">
        <f t="shared" si="7"/>
        <v>0</v>
      </c>
      <c r="J210" s="19">
        <v>0.2</v>
      </c>
      <c r="K210" s="84">
        <f t="shared" si="8"/>
        <v>0</v>
      </c>
      <c r="O210" s="83"/>
      <c r="P210" s="83"/>
      <c r="Q210" s="83"/>
    </row>
    <row r="211" spans="1:17" ht="27" customHeight="1">
      <c r="A211" s="76" t="s">
        <v>532</v>
      </c>
      <c r="B211" s="15" t="s">
        <v>308</v>
      </c>
      <c r="C211" s="70" t="s">
        <v>295</v>
      </c>
      <c r="D211" s="34" t="s">
        <v>309</v>
      </c>
      <c r="E211" s="140"/>
      <c r="F211" s="141"/>
      <c r="G211" s="87"/>
      <c r="H211" s="142"/>
      <c r="I211" s="123">
        <f t="shared" si="7"/>
        <v>0</v>
      </c>
      <c r="J211" s="19">
        <v>0.2</v>
      </c>
      <c r="K211" s="84">
        <f t="shared" si="8"/>
        <v>0</v>
      </c>
      <c r="O211" s="80"/>
      <c r="P211" s="80"/>
      <c r="Q211" s="80"/>
    </row>
    <row r="212" spans="1:17" ht="27" customHeight="1">
      <c r="A212" s="76" t="s">
        <v>533</v>
      </c>
      <c r="B212" s="15" t="s">
        <v>308</v>
      </c>
      <c r="C212" s="70" t="s">
        <v>295</v>
      </c>
      <c r="D212" s="34" t="s">
        <v>310</v>
      </c>
      <c r="E212" s="140"/>
      <c r="F212" s="141"/>
      <c r="G212" s="87"/>
      <c r="H212" s="142"/>
      <c r="I212" s="123">
        <f t="shared" si="7"/>
        <v>0</v>
      </c>
      <c r="J212" s="19">
        <v>0.2</v>
      </c>
      <c r="K212" s="84">
        <f t="shared" si="8"/>
        <v>0</v>
      </c>
      <c r="O212" s="80"/>
      <c r="P212" s="80"/>
      <c r="Q212" s="80"/>
    </row>
    <row r="213" spans="1:17" s="80" customFormat="1" ht="27" customHeight="1">
      <c r="A213" s="76" t="s">
        <v>534</v>
      </c>
      <c r="B213" s="15" t="s">
        <v>308</v>
      </c>
      <c r="C213" s="70" t="s">
        <v>295</v>
      </c>
      <c r="D213" s="34" t="s">
        <v>311</v>
      </c>
      <c r="E213" s="140"/>
      <c r="F213" s="141"/>
      <c r="G213" s="87"/>
      <c r="H213" s="142"/>
      <c r="I213" s="123">
        <f t="shared" si="7"/>
        <v>0</v>
      </c>
      <c r="J213" s="19">
        <v>0.2</v>
      </c>
      <c r="K213" s="84">
        <f t="shared" si="8"/>
        <v>0</v>
      </c>
    </row>
    <row r="214" spans="1:17" s="80" customFormat="1" ht="27" customHeight="1">
      <c r="A214" s="76" t="s">
        <v>535</v>
      </c>
      <c r="B214" s="15" t="s">
        <v>308</v>
      </c>
      <c r="C214" s="70" t="s">
        <v>295</v>
      </c>
      <c r="D214" s="34" t="s">
        <v>312</v>
      </c>
      <c r="E214" s="140"/>
      <c r="F214" s="141"/>
      <c r="G214" s="87"/>
      <c r="H214" s="142"/>
      <c r="I214" s="123">
        <f t="shared" si="7"/>
        <v>0</v>
      </c>
      <c r="J214" s="19">
        <v>0.2</v>
      </c>
      <c r="K214" s="84">
        <f t="shared" si="8"/>
        <v>0</v>
      </c>
    </row>
    <row r="215" spans="1:17" s="80" customFormat="1" ht="27" customHeight="1">
      <c r="A215" s="76" t="s">
        <v>536</v>
      </c>
      <c r="B215" s="15" t="s">
        <v>334</v>
      </c>
      <c r="C215" s="70" t="s">
        <v>295</v>
      </c>
      <c r="D215" s="34" t="s">
        <v>335</v>
      </c>
      <c r="E215" s="140"/>
      <c r="F215" s="141"/>
      <c r="G215" s="87"/>
      <c r="H215" s="142"/>
      <c r="I215" s="123">
        <f t="shared" si="7"/>
        <v>0</v>
      </c>
      <c r="J215" s="19">
        <v>0.2</v>
      </c>
      <c r="K215" s="84">
        <f t="shared" si="8"/>
        <v>0</v>
      </c>
    </row>
    <row r="216" spans="1:17" ht="27" customHeight="1">
      <c r="A216" s="76" t="s">
        <v>537</v>
      </c>
      <c r="B216" s="15" t="s">
        <v>334</v>
      </c>
      <c r="C216" s="70" t="s">
        <v>295</v>
      </c>
      <c r="D216" s="34" t="s">
        <v>336</v>
      </c>
      <c r="E216" s="140"/>
      <c r="F216" s="141"/>
      <c r="G216" s="87"/>
      <c r="H216" s="142"/>
      <c r="I216" s="123">
        <f t="shared" si="7"/>
        <v>0</v>
      </c>
      <c r="J216" s="19">
        <v>0.2</v>
      </c>
      <c r="K216" s="84">
        <f t="shared" si="8"/>
        <v>0</v>
      </c>
      <c r="O216" s="80"/>
      <c r="P216" s="80"/>
      <c r="Q216" s="80"/>
    </row>
    <row r="217" spans="1:17" ht="27" customHeight="1">
      <c r="A217" s="76" t="s">
        <v>538</v>
      </c>
      <c r="B217" s="15" t="s">
        <v>334</v>
      </c>
      <c r="C217" s="70" t="s">
        <v>295</v>
      </c>
      <c r="D217" s="34" t="s">
        <v>337</v>
      </c>
      <c r="E217" s="140"/>
      <c r="F217" s="141"/>
      <c r="G217" s="87"/>
      <c r="H217" s="142"/>
      <c r="I217" s="123">
        <f t="shared" si="7"/>
        <v>0</v>
      </c>
      <c r="J217" s="19">
        <v>0.2</v>
      </c>
      <c r="K217" s="84">
        <f t="shared" si="8"/>
        <v>0</v>
      </c>
      <c r="O217" s="80"/>
      <c r="P217" s="80"/>
      <c r="Q217" s="80"/>
    </row>
    <row r="218" spans="1:17" ht="27" customHeight="1">
      <c r="A218" s="76" t="s">
        <v>539</v>
      </c>
      <c r="B218" s="15" t="s">
        <v>334</v>
      </c>
      <c r="C218" s="70" t="s">
        <v>295</v>
      </c>
      <c r="D218" s="34" t="s">
        <v>338</v>
      </c>
      <c r="E218" s="140"/>
      <c r="F218" s="141"/>
      <c r="G218" s="87"/>
      <c r="H218" s="142"/>
      <c r="I218" s="123">
        <f t="shared" si="7"/>
        <v>0</v>
      </c>
      <c r="J218" s="19">
        <v>0.2</v>
      </c>
      <c r="K218" s="84">
        <f t="shared" si="8"/>
        <v>0</v>
      </c>
      <c r="O218" s="80"/>
      <c r="P218" s="80"/>
      <c r="Q218" s="80"/>
    </row>
    <row r="219" spans="1:17" ht="27" customHeight="1">
      <c r="A219" s="76" t="s">
        <v>540</v>
      </c>
      <c r="B219" s="15" t="s">
        <v>339</v>
      </c>
      <c r="C219" s="70" t="s">
        <v>295</v>
      </c>
      <c r="D219" s="34" t="s">
        <v>340</v>
      </c>
      <c r="E219" s="140"/>
      <c r="F219" s="141"/>
      <c r="G219" s="87"/>
      <c r="H219" s="142"/>
      <c r="I219" s="123">
        <f t="shared" si="7"/>
        <v>0</v>
      </c>
      <c r="J219" s="19">
        <v>0.2</v>
      </c>
      <c r="K219" s="84">
        <f t="shared" si="8"/>
        <v>0</v>
      </c>
      <c r="O219" s="80"/>
      <c r="P219" s="80"/>
      <c r="Q219" s="80"/>
    </row>
    <row r="220" spans="1:17" ht="27" customHeight="1">
      <c r="A220" s="76" t="s">
        <v>541</v>
      </c>
      <c r="B220" s="15" t="s">
        <v>339</v>
      </c>
      <c r="C220" s="70" t="s">
        <v>295</v>
      </c>
      <c r="D220" s="34" t="s">
        <v>341</v>
      </c>
      <c r="E220" s="140"/>
      <c r="F220" s="141"/>
      <c r="G220" s="87"/>
      <c r="H220" s="142"/>
      <c r="I220" s="123">
        <f t="shared" si="7"/>
        <v>0</v>
      </c>
      <c r="J220" s="19">
        <v>0.2</v>
      </c>
      <c r="K220" s="84">
        <f t="shared" si="8"/>
        <v>0</v>
      </c>
      <c r="O220" s="80"/>
      <c r="P220" s="80"/>
      <c r="Q220" s="80"/>
    </row>
    <row r="221" spans="1:17" ht="27" customHeight="1">
      <c r="A221" s="76" t="s">
        <v>542</v>
      </c>
      <c r="B221" s="15" t="s">
        <v>339</v>
      </c>
      <c r="C221" s="70" t="s">
        <v>295</v>
      </c>
      <c r="D221" s="34" t="s">
        <v>342</v>
      </c>
      <c r="E221" s="140"/>
      <c r="F221" s="141"/>
      <c r="G221" s="87"/>
      <c r="H221" s="142"/>
      <c r="I221" s="123">
        <f t="shared" si="7"/>
        <v>0</v>
      </c>
      <c r="J221" s="19">
        <v>0.2</v>
      </c>
      <c r="K221" s="84">
        <f t="shared" si="8"/>
        <v>0</v>
      </c>
      <c r="O221" s="80"/>
      <c r="P221" s="80"/>
      <c r="Q221" s="80"/>
    </row>
    <row r="222" spans="1:17" ht="27" customHeight="1">
      <c r="A222" s="76" t="s">
        <v>543</v>
      </c>
      <c r="B222" s="15" t="s">
        <v>339</v>
      </c>
      <c r="C222" s="70" t="s">
        <v>295</v>
      </c>
      <c r="D222" s="34" t="s">
        <v>343</v>
      </c>
      <c r="E222" s="140"/>
      <c r="F222" s="141"/>
      <c r="G222" s="87"/>
      <c r="H222" s="142"/>
      <c r="I222" s="123">
        <f t="shared" si="7"/>
        <v>0</v>
      </c>
      <c r="J222" s="19">
        <v>0.2</v>
      </c>
      <c r="K222" s="84">
        <f t="shared" si="8"/>
        <v>0</v>
      </c>
      <c r="O222" s="80"/>
      <c r="P222" s="80"/>
      <c r="Q222" s="80"/>
    </row>
    <row r="223" spans="1:17" ht="27" customHeight="1">
      <c r="A223" s="76" t="s">
        <v>544</v>
      </c>
      <c r="B223" s="15" t="s">
        <v>344</v>
      </c>
      <c r="C223" s="70" t="s">
        <v>295</v>
      </c>
      <c r="D223" s="34" t="s">
        <v>345</v>
      </c>
      <c r="E223" s="140"/>
      <c r="F223" s="141"/>
      <c r="G223" s="87"/>
      <c r="H223" s="142"/>
      <c r="I223" s="123">
        <f t="shared" si="7"/>
        <v>0</v>
      </c>
      <c r="J223" s="19">
        <v>0.2</v>
      </c>
      <c r="K223" s="84">
        <f t="shared" si="8"/>
        <v>0</v>
      </c>
      <c r="O223" s="80"/>
      <c r="P223" s="80"/>
      <c r="Q223" s="80"/>
    </row>
    <row r="224" spans="1:17" s="80" customFormat="1" ht="27" customHeight="1">
      <c r="A224" s="76" t="s">
        <v>545</v>
      </c>
      <c r="B224" s="15" t="s">
        <v>344</v>
      </c>
      <c r="C224" s="70" t="s">
        <v>346</v>
      </c>
      <c r="D224" s="34" t="s">
        <v>347</v>
      </c>
      <c r="E224" s="140"/>
      <c r="F224" s="141"/>
      <c r="G224" s="87"/>
      <c r="H224" s="142"/>
      <c r="I224" s="123">
        <f t="shared" si="7"/>
        <v>0</v>
      </c>
      <c r="J224" s="19">
        <v>0.2</v>
      </c>
      <c r="K224" s="84">
        <f t="shared" si="8"/>
        <v>0</v>
      </c>
    </row>
    <row r="225" spans="1:17" s="80" customFormat="1" ht="27" customHeight="1">
      <c r="A225" s="76" t="s">
        <v>546</v>
      </c>
      <c r="B225" s="15" t="s">
        <v>348</v>
      </c>
      <c r="C225" s="70" t="s">
        <v>346</v>
      </c>
      <c r="D225" s="34" t="s">
        <v>349</v>
      </c>
      <c r="E225" s="140"/>
      <c r="F225" s="141"/>
      <c r="G225" s="87"/>
      <c r="H225" s="142"/>
      <c r="I225" s="123">
        <f t="shared" si="7"/>
        <v>0</v>
      </c>
      <c r="J225" s="19">
        <v>0.2</v>
      </c>
      <c r="K225" s="84">
        <f t="shared" si="8"/>
        <v>0</v>
      </c>
    </row>
    <row r="226" spans="1:17" s="80" customFormat="1" ht="27" customHeight="1">
      <c r="A226" s="76" t="s">
        <v>547</v>
      </c>
      <c r="B226" s="15" t="s">
        <v>350</v>
      </c>
      <c r="C226" s="70" t="s">
        <v>295</v>
      </c>
      <c r="D226" s="34" t="s">
        <v>351</v>
      </c>
      <c r="E226" s="140"/>
      <c r="F226" s="141"/>
      <c r="G226" s="87"/>
      <c r="H226" s="142"/>
      <c r="I226" s="123">
        <f t="shared" si="7"/>
        <v>0</v>
      </c>
      <c r="J226" s="19">
        <v>0.2</v>
      </c>
      <c r="K226" s="84">
        <f t="shared" si="8"/>
        <v>0</v>
      </c>
    </row>
    <row r="227" spans="1:17" ht="27" customHeight="1">
      <c r="A227" s="76" t="s">
        <v>548</v>
      </c>
      <c r="B227" s="15" t="s">
        <v>350</v>
      </c>
      <c r="C227" s="70" t="s">
        <v>352</v>
      </c>
      <c r="D227" s="34" t="s">
        <v>353</v>
      </c>
      <c r="E227" s="140"/>
      <c r="F227" s="141"/>
      <c r="G227" s="87"/>
      <c r="H227" s="142"/>
      <c r="I227" s="123">
        <f t="shared" si="7"/>
        <v>0</v>
      </c>
      <c r="J227" s="19">
        <v>0.2</v>
      </c>
      <c r="K227" s="84">
        <f t="shared" si="8"/>
        <v>0</v>
      </c>
      <c r="O227" s="80"/>
      <c r="P227" s="80"/>
      <c r="Q227" s="80"/>
    </row>
    <row r="228" spans="1:17" ht="27" customHeight="1">
      <c r="A228" s="76" t="s">
        <v>549</v>
      </c>
      <c r="B228" s="15" t="s">
        <v>354</v>
      </c>
      <c r="C228" s="70" t="s">
        <v>352</v>
      </c>
      <c r="D228" s="34" t="s">
        <v>355</v>
      </c>
      <c r="E228" s="140"/>
      <c r="F228" s="141"/>
      <c r="G228" s="87"/>
      <c r="H228" s="142"/>
      <c r="I228" s="123">
        <f t="shared" si="7"/>
        <v>0</v>
      </c>
      <c r="J228" s="19">
        <v>0.2</v>
      </c>
      <c r="K228" s="84">
        <f t="shared" si="8"/>
        <v>0</v>
      </c>
      <c r="O228" s="80"/>
      <c r="P228" s="80"/>
      <c r="Q228" s="80"/>
    </row>
    <row r="229" spans="1:17" ht="27" customHeight="1">
      <c r="A229" s="76" t="s">
        <v>550</v>
      </c>
      <c r="B229" s="15" t="s">
        <v>354</v>
      </c>
      <c r="C229" s="70" t="s">
        <v>352</v>
      </c>
      <c r="D229" s="34" t="s">
        <v>356</v>
      </c>
      <c r="E229" s="140"/>
      <c r="F229" s="141"/>
      <c r="G229" s="87"/>
      <c r="H229" s="142"/>
      <c r="I229" s="123">
        <f t="shared" si="7"/>
        <v>0</v>
      </c>
      <c r="J229" s="19">
        <v>0.2</v>
      </c>
      <c r="K229" s="84">
        <f t="shared" si="8"/>
        <v>0</v>
      </c>
      <c r="O229" s="80"/>
      <c r="P229" s="80"/>
      <c r="Q229" s="80"/>
    </row>
    <row r="230" spans="1:17" ht="27" customHeight="1">
      <c r="A230" s="76" t="s">
        <v>551</v>
      </c>
      <c r="B230" s="15" t="s">
        <v>357</v>
      </c>
      <c r="C230" s="70" t="s">
        <v>295</v>
      </c>
      <c r="D230" s="34" t="s">
        <v>358</v>
      </c>
      <c r="E230" s="140"/>
      <c r="F230" s="141"/>
      <c r="G230" s="87"/>
      <c r="H230" s="142"/>
      <c r="I230" s="123">
        <f t="shared" si="7"/>
        <v>0</v>
      </c>
      <c r="J230" s="19">
        <v>0.2</v>
      </c>
      <c r="K230" s="84">
        <f t="shared" si="8"/>
        <v>0</v>
      </c>
      <c r="O230" s="80"/>
      <c r="P230" s="80"/>
      <c r="Q230" s="80"/>
    </row>
    <row r="231" spans="1:17" ht="27" customHeight="1">
      <c r="A231" s="76" t="s">
        <v>552</v>
      </c>
      <c r="B231" s="15" t="s">
        <v>357</v>
      </c>
      <c r="C231" s="70" t="s">
        <v>295</v>
      </c>
      <c r="D231" s="34" t="s">
        <v>359</v>
      </c>
      <c r="E231" s="140"/>
      <c r="F231" s="141"/>
      <c r="G231" s="87"/>
      <c r="H231" s="142"/>
      <c r="I231" s="123">
        <f t="shared" si="7"/>
        <v>0</v>
      </c>
      <c r="J231" s="19">
        <v>0.2</v>
      </c>
      <c r="K231" s="84">
        <f t="shared" si="8"/>
        <v>0</v>
      </c>
      <c r="O231" s="80"/>
      <c r="P231" s="80"/>
      <c r="Q231" s="80"/>
    </row>
    <row r="232" spans="1:17" ht="27" customHeight="1">
      <c r="A232" s="76" t="s">
        <v>553</v>
      </c>
      <c r="B232" s="15" t="s">
        <v>357</v>
      </c>
      <c r="C232" s="70" t="s">
        <v>360</v>
      </c>
      <c r="D232" s="34" t="s">
        <v>361</v>
      </c>
      <c r="E232" s="140"/>
      <c r="F232" s="141"/>
      <c r="G232" s="87"/>
      <c r="H232" s="142"/>
      <c r="I232" s="123">
        <f t="shared" si="7"/>
        <v>0</v>
      </c>
      <c r="J232" s="19">
        <v>0.2</v>
      </c>
      <c r="K232" s="84">
        <f t="shared" si="8"/>
        <v>0</v>
      </c>
      <c r="O232" s="80"/>
      <c r="P232" s="80"/>
      <c r="Q232" s="80"/>
    </row>
    <row r="233" spans="1:17" ht="27" customHeight="1">
      <c r="A233" s="76" t="s">
        <v>554</v>
      </c>
      <c r="B233" s="15" t="s">
        <v>357</v>
      </c>
      <c r="C233" s="70" t="s">
        <v>95</v>
      </c>
      <c r="D233" s="34" t="s">
        <v>362</v>
      </c>
      <c r="E233" s="140"/>
      <c r="F233" s="141"/>
      <c r="G233" s="87"/>
      <c r="H233" s="142"/>
      <c r="I233" s="123">
        <f t="shared" si="7"/>
        <v>0</v>
      </c>
      <c r="J233" s="19">
        <v>0.2</v>
      </c>
      <c r="K233" s="84">
        <f t="shared" si="8"/>
        <v>0</v>
      </c>
      <c r="O233" s="80"/>
      <c r="P233" s="80"/>
      <c r="Q233" s="80"/>
    </row>
    <row r="234" spans="1:17" ht="27" customHeight="1">
      <c r="A234" s="76" t="s">
        <v>555</v>
      </c>
      <c r="B234" s="15" t="s">
        <v>363</v>
      </c>
      <c r="C234" s="70" t="s">
        <v>295</v>
      </c>
      <c r="D234" s="34" t="s">
        <v>364</v>
      </c>
      <c r="E234" s="140"/>
      <c r="F234" s="141"/>
      <c r="G234" s="87"/>
      <c r="H234" s="142"/>
      <c r="I234" s="123">
        <f t="shared" si="7"/>
        <v>0</v>
      </c>
      <c r="J234" s="19">
        <v>0.2</v>
      </c>
      <c r="K234" s="84">
        <f t="shared" si="8"/>
        <v>0</v>
      </c>
      <c r="O234" s="80"/>
      <c r="P234" s="80"/>
      <c r="Q234" s="80"/>
    </row>
    <row r="235" spans="1:17" ht="27" customHeight="1">
      <c r="A235" s="76" t="s">
        <v>556</v>
      </c>
      <c r="B235" s="15" t="s">
        <v>766</v>
      </c>
      <c r="C235" s="70" t="s">
        <v>767</v>
      </c>
      <c r="D235" s="34" t="s">
        <v>768</v>
      </c>
      <c r="E235" s="140"/>
      <c r="F235" s="141"/>
      <c r="G235" s="87"/>
      <c r="H235" s="142"/>
      <c r="I235" s="123">
        <f t="shared" si="7"/>
        <v>0</v>
      </c>
      <c r="J235" s="19">
        <v>0.2</v>
      </c>
      <c r="K235" s="84">
        <f t="shared" si="8"/>
        <v>0</v>
      </c>
      <c r="O235" s="83"/>
      <c r="P235" s="83"/>
      <c r="Q235" s="83"/>
    </row>
    <row r="236" spans="1:17" s="80" customFormat="1" ht="27" customHeight="1">
      <c r="A236" s="76" t="s">
        <v>557</v>
      </c>
      <c r="B236" s="15" t="s">
        <v>365</v>
      </c>
      <c r="C236" s="70" t="s">
        <v>295</v>
      </c>
      <c r="D236" s="34" t="s">
        <v>366</v>
      </c>
      <c r="E236" s="140"/>
      <c r="F236" s="141"/>
      <c r="G236" s="87"/>
      <c r="H236" s="142"/>
      <c r="I236" s="123">
        <f t="shared" si="7"/>
        <v>0</v>
      </c>
      <c r="J236" s="19">
        <v>0.2</v>
      </c>
      <c r="K236" s="84">
        <f t="shared" si="8"/>
        <v>0</v>
      </c>
    </row>
    <row r="237" spans="1:17" s="80" customFormat="1" ht="27" customHeight="1">
      <c r="A237" s="76" t="s">
        <v>558</v>
      </c>
      <c r="B237" s="15" t="s">
        <v>365</v>
      </c>
      <c r="C237" s="70" t="s">
        <v>360</v>
      </c>
      <c r="D237" s="34" t="s">
        <v>367</v>
      </c>
      <c r="E237" s="140"/>
      <c r="F237" s="141"/>
      <c r="G237" s="87"/>
      <c r="H237" s="142"/>
      <c r="I237" s="123">
        <f t="shared" si="7"/>
        <v>0</v>
      </c>
      <c r="J237" s="19">
        <v>0.2</v>
      </c>
      <c r="K237" s="84">
        <f t="shared" si="8"/>
        <v>0</v>
      </c>
    </row>
    <row r="238" spans="1:17" s="83" customFormat="1" ht="27" customHeight="1">
      <c r="A238" s="76" t="s">
        <v>559</v>
      </c>
      <c r="B238" s="15" t="s">
        <v>769</v>
      </c>
      <c r="C238" s="70" t="s">
        <v>770</v>
      </c>
      <c r="D238" s="34" t="s">
        <v>771</v>
      </c>
      <c r="E238" s="140"/>
      <c r="F238" s="141"/>
      <c r="G238" s="87"/>
      <c r="H238" s="142"/>
      <c r="I238" s="123">
        <f t="shared" si="7"/>
        <v>0</v>
      </c>
      <c r="J238" s="19">
        <v>0.2</v>
      </c>
      <c r="K238" s="84">
        <f t="shared" si="8"/>
        <v>0</v>
      </c>
    </row>
    <row r="239" spans="1:17" s="80" customFormat="1" ht="27" customHeight="1">
      <c r="A239" s="76" t="s">
        <v>692</v>
      </c>
      <c r="B239" s="15" t="s">
        <v>368</v>
      </c>
      <c r="C239" s="70" t="s">
        <v>369</v>
      </c>
      <c r="D239" s="34" t="s">
        <v>370</v>
      </c>
      <c r="E239" s="140"/>
      <c r="F239" s="141"/>
      <c r="G239" s="87"/>
      <c r="H239" s="142"/>
      <c r="I239" s="123">
        <f t="shared" si="7"/>
        <v>0</v>
      </c>
      <c r="J239" s="19">
        <v>0.2</v>
      </c>
      <c r="K239" s="84">
        <f t="shared" si="8"/>
        <v>0</v>
      </c>
    </row>
    <row r="240" spans="1:17" ht="27" customHeight="1">
      <c r="A240" s="76" t="s">
        <v>693</v>
      </c>
      <c r="B240" s="15" t="s">
        <v>368</v>
      </c>
      <c r="C240" s="70" t="s">
        <v>369</v>
      </c>
      <c r="D240" s="34" t="s">
        <v>371</v>
      </c>
      <c r="E240" s="140"/>
      <c r="F240" s="141"/>
      <c r="G240" s="87"/>
      <c r="H240" s="142"/>
      <c r="I240" s="123">
        <f t="shared" si="7"/>
        <v>0</v>
      </c>
      <c r="J240" s="19">
        <v>0.2</v>
      </c>
      <c r="K240" s="84">
        <f t="shared" si="8"/>
        <v>0</v>
      </c>
      <c r="O240" s="80"/>
      <c r="P240" s="80"/>
      <c r="Q240" s="80"/>
    </row>
    <row r="241" spans="1:17" ht="27" customHeight="1">
      <c r="A241" s="76" t="s">
        <v>560</v>
      </c>
      <c r="B241" s="15" t="s">
        <v>368</v>
      </c>
      <c r="C241" s="70" t="s">
        <v>369</v>
      </c>
      <c r="D241" s="34" t="s">
        <v>372</v>
      </c>
      <c r="E241" s="140"/>
      <c r="F241" s="141"/>
      <c r="G241" s="87"/>
      <c r="H241" s="142"/>
      <c r="I241" s="123">
        <f t="shared" si="7"/>
        <v>0</v>
      </c>
      <c r="J241" s="19">
        <v>0.2</v>
      </c>
      <c r="K241" s="84">
        <f t="shared" si="8"/>
        <v>0</v>
      </c>
      <c r="O241" s="80"/>
      <c r="P241" s="80"/>
      <c r="Q241" s="80"/>
    </row>
    <row r="242" spans="1:17" ht="27" customHeight="1">
      <c r="A242" s="76" t="s">
        <v>561</v>
      </c>
      <c r="B242" s="15" t="s">
        <v>368</v>
      </c>
      <c r="C242" s="70" t="s">
        <v>369</v>
      </c>
      <c r="D242" s="34" t="s">
        <v>373</v>
      </c>
      <c r="E242" s="140"/>
      <c r="F242" s="141"/>
      <c r="G242" s="87"/>
      <c r="H242" s="142"/>
      <c r="I242" s="123">
        <f t="shared" si="7"/>
        <v>0</v>
      </c>
      <c r="J242" s="19">
        <v>0.2</v>
      </c>
      <c r="K242" s="84">
        <f t="shared" si="8"/>
        <v>0</v>
      </c>
      <c r="O242" s="80"/>
      <c r="P242" s="80"/>
      <c r="Q242" s="80"/>
    </row>
    <row r="243" spans="1:17" ht="27" customHeight="1">
      <c r="A243" s="76" t="s">
        <v>562</v>
      </c>
      <c r="B243" s="15" t="s">
        <v>368</v>
      </c>
      <c r="C243" s="70" t="s">
        <v>369</v>
      </c>
      <c r="D243" s="34" t="s">
        <v>374</v>
      </c>
      <c r="E243" s="140"/>
      <c r="F243" s="141"/>
      <c r="G243" s="87"/>
      <c r="H243" s="142"/>
      <c r="I243" s="123">
        <f t="shared" si="7"/>
        <v>0</v>
      </c>
      <c r="J243" s="19">
        <v>0.2</v>
      </c>
      <c r="K243" s="84">
        <f t="shared" si="8"/>
        <v>0</v>
      </c>
      <c r="O243" s="80"/>
      <c r="P243" s="80"/>
      <c r="Q243" s="80"/>
    </row>
    <row r="244" spans="1:17" ht="27" customHeight="1">
      <c r="A244" s="76" t="s">
        <v>563</v>
      </c>
      <c r="B244" s="15" t="s">
        <v>368</v>
      </c>
      <c r="C244" s="70" t="s">
        <v>369</v>
      </c>
      <c r="D244" s="34" t="s">
        <v>375</v>
      </c>
      <c r="E244" s="140"/>
      <c r="F244" s="141"/>
      <c r="G244" s="87"/>
      <c r="H244" s="142"/>
      <c r="I244" s="123">
        <f t="shared" si="7"/>
        <v>0</v>
      </c>
      <c r="J244" s="19">
        <v>0.2</v>
      </c>
      <c r="K244" s="84">
        <f t="shared" si="8"/>
        <v>0</v>
      </c>
      <c r="O244" s="80"/>
      <c r="P244" s="80"/>
      <c r="Q244" s="80"/>
    </row>
    <row r="245" spans="1:17" ht="27" customHeight="1">
      <c r="A245" s="76" t="s">
        <v>564</v>
      </c>
      <c r="B245" s="15" t="s">
        <v>376</v>
      </c>
      <c r="C245" s="70" t="s">
        <v>252</v>
      </c>
      <c r="D245" s="34" t="s">
        <v>378</v>
      </c>
      <c r="E245" s="140"/>
      <c r="F245" s="141"/>
      <c r="G245" s="87"/>
      <c r="H245" s="142"/>
      <c r="I245" s="123">
        <f t="shared" si="7"/>
        <v>0</v>
      </c>
      <c r="J245" s="19">
        <v>0.2</v>
      </c>
      <c r="K245" s="84">
        <f t="shared" si="8"/>
        <v>0</v>
      </c>
      <c r="O245" s="80"/>
      <c r="P245" s="80"/>
      <c r="Q245" s="80"/>
    </row>
    <row r="246" spans="1:17" ht="27" customHeight="1">
      <c r="A246" s="76" t="s">
        <v>565</v>
      </c>
      <c r="B246" s="15" t="s">
        <v>376</v>
      </c>
      <c r="C246" s="70" t="s">
        <v>252</v>
      </c>
      <c r="D246" s="34" t="s">
        <v>772</v>
      </c>
      <c r="E246" s="140"/>
      <c r="F246" s="141"/>
      <c r="G246" s="87"/>
      <c r="H246" s="142"/>
      <c r="I246" s="123">
        <f t="shared" si="7"/>
        <v>0</v>
      </c>
      <c r="J246" s="19">
        <v>0.2</v>
      </c>
      <c r="K246" s="84">
        <f t="shared" si="8"/>
        <v>0</v>
      </c>
      <c r="O246" s="83"/>
      <c r="P246" s="83"/>
      <c r="Q246" s="83"/>
    </row>
    <row r="247" spans="1:17" ht="27" customHeight="1">
      <c r="A247" s="76" t="s">
        <v>566</v>
      </c>
      <c r="B247" s="15" t="s">
        <v>376</v>
      </c>
      <c r="C247" s="70" t="s">
        <v>252</v>
      </c>
      <c r="D247" s="34" t="s">
        <v>379</v>
      </c>
      <c r="E247" s="140"/>
      <c r="F247" s="141"/>
      <c r="G247" s="87"/>
      <c r="H247" s="142"/>
      <c r="I247" s="123">
        <f t="shared" si="7"/>
        <v>0</v>
      </c>
      <c r="J247" s="19">
        <v>0.2</v>
      </c>
      <c r="K247" s="84">
        <f t="shared" si="8"/>
        <v>0</v>
      </c>
      <c r="O247" s="80"/>
      <c r="P247" s="80"/>
      <c r="Q247" s="80"/>
    </row>
    <row r="248" spans="1:17" ht="27" customHeight="1">
      <c r="A248" s="76" t="s">
        <v>567</v>
      </c>
      <c r="B248" s="15" t="s">
        <v>376</v>
      </c>
      <c r="C248" s="70" t="s">
        <v>252</v>
      </c>
      <c r="D248" s="34" t="s">
        <v>380</v>
      </c>
      <c r="E248" s="140"/>
      <c r="F248" s="141"/>
      <c r="G248" s="87"/>
      <c r="H248" s="142"/>
      <c r="I248" s="123">
        <f t="shared" si="7"/>
        <v>0</v>
      </c>
      <c r="J248" s="19">
        <v>0.2</v>
      </c>
      <c r="K248" s="84">
        <f t="shared" si="8"/>
        <v>0</v>
      </c>
      <c r="O248" s="80"/>
      <c r="P248" s="80"/>
      <c r="Q248" s="80"/>
    </row>
    <row r="249" spans="1:17" ht="27" customHeight="1">
      <c r="A249" s="76" t="s">
        <v>694</v>
      </c>
      <c r="B249" s="15" t="s">
        <v>377</v>
      </c>
      <c r="C249" s="70" t="s">
        <v>381</v>
      </c>
      <c r="D249" s="34" t="s">
        <v>382</v>
      </c>
      <c r="E249" s="140"/>
      <c r="F249" s="141"/>
      <c r="G249" s="87"/>
      <c r="H249" s="142"/>
      <c r="I249" s="123">
        <f t="shared" si="7"/>
        <v>0</v>
      </c>
      <c r="J249" s="19">
        <v>0.2</v>
      </c>
      <c r="K249" s="84">
        <f t="shared" si="8"/>
        <v>0</v>
      </c>
      <c r="O249" s="80"/>
      <c r="P249" s="80"/>
      <c r="Q249" s="80"/>
    </row>
    <row r="250" spans="1:17" ht="27" customHeight="1">
      <c r="A250" s="76"/>
      <c r="B250" s="15"/>
      <c r="C250" s="70"/>
      <c r="D250" s="34"/>
      <c r="E250" s="89"/>
      <c r="F250" s="89"/>
      <c r="G250" s="89"/>
      <c r="H250" s="147"/>
      <c r="I250" s="124"/>
      <c r="J250" s="12"/>
      <c r="K250" s="12"/>
      <c r="O250" s="80"/>
      <c r="P250" s="80"/>
      <c r="Q250" s="80"/>
    </row>
    <row r="251" spans="1:17" s="80" customFormat="1" ht="27" customHeight="1">
      <c r="A251" s="76"/>
      <c r="B251" s="77" t="s">
        <v>390</v>
      </c>
      <c r="C251" s="77"/>
      <c r="D251" s="77"/>
      <c r="E251" s="89"/>
      <c r="F251" s="89"/>
      <c r="G251" s="89"/>
      <c r="H251" s="147"/>
      <c r="I251" s="124"/>
      <c r="J251" s="12"/>
      <c r="K251" s="12"/>
    </row>
    <row r="252" spans="1:17" s="80" customFormat="1" ht="27" customHeight="1">
      <c r="A252" s="76" t="s">
        <v>568</v>
      </c>
      <c r="B252" s="15" t="s">
        <v>383</v>
      </c>
      <c r="C252" s="70" t="s">
        <v>385</v>
      </c>
      <c r="D252" s="70" t="s">
        <v>386</v>
      </c>
      <c r="E252" s="140"/>
      <c r="F252" s="141"/>
      <c r="G252" s="87"/>
      <c r="H252" s="142"/>
      <c r="I252" s="123">
        <f>SUM(E252:H252)</f>
        <v>0</v>
      </c>
      <c r="J252" s="19">
        <v>0.2</v>
      </c>
      <c r="K252" s="84">
        <f t="shared" si="8"/>
        <v>0</v>
      </c>
    </row>
    <row r="253" spans="1:17" s="80" customFormat="1" ht="27" customHeight="1">
      <c r="A253" s="76" t="s">
        <v>695</v>
      </c>
      <c r="B253" s="15" t="s">
        <v>383</v>
      </c>
      <c r="C253" s="70" t="s">
        <v>385</v>
      </c>
      <c r="D253" s="70" t="s">
        <v>387</v>
      </c>
      <c r="E253" s="140"/>
      <c r="F253" s="141"/>
      <c r="G253" s="87"/>
      <c r="H253" s="142"/>
      <c r="I253" s="123">
        <f t="shared" ref="I253:I254" si="9">SUM(E253:H253)</f>
        <v>0</v>
      </c>
      <c r="J253" s="19">
        <v>0.2</v>
      </c>
      <c r="K253" s="84">
        <f t="shared" si="8"/>
        <v>0</v>
      </c>
    </row>
    <row r="254" spans="1:17" s="80" customFormat="1" ht="27" customHeight="1">
      <c r="A254" s="76" t="s">
        <v>569</v>
      </c>
      <c r="B254" s="15" t="s">
        <v>384</v>
      </c>
      <c r="C254" s="70" t="s">
        <v>388</v>
      </c>
      <c r="D254" s="34" t="s">
        <v>389</v>
      </c>
      <c r="E254" s="140"/>
      <c r="F254" s="141"/>
      <c r="G254" s="87"/>
      <c r="H254" s="142"/>
      <c r="I254" s="123">
        <f t="shared" si="9"/>
        <v>0</v>
      </c>
      <c r="J254" s="19">
        <v>0.2</v>
      </c>
      <c r="K254" s="84">
        <f t="shared" si="8"/>
        <v>0</v>
      </c>
    </row>
    <row r="255" spans="1:17" s="80" customFormat="1" ht="27" customHeight="1">
      <c r="A255" s="76"/>
      <c r="B255" s="15"/>
      <c r="C255" s="15"/>
      <c r="D255" s="34"/>
      <c r="E255" s="89"/>
      <c r="F255" s="89"/>
      <c r="G255" s="89"/>
      <c r="H255" s="147"/>
      <c r="I255" s="124"/>
      <c r="J255" s="12"/>
      <c r="K255" s="12"/>
    </row>
    <row r="256" spans="1:17" s="80" customFormat="1" ht="27" customHeight="1">
      <c r="A256" s="76"/>
      <c r="B256" s="77" t="s">
        <v>2</v>
      </c>
      <c r="C256" s="77"/>
      <c r="D256" s="77"/>
      <c r="E256" s="89"/>
      <c r="F256" s="89"/>
      <c r="G256" s="89"/>
      <c r="H256" s="147"/>
      <c r="I256" s="124"/>
      <c r="J256" s="12"/>
      <c r="K256" s="12"/>
    </row>
    <row r="257" spans="1:17" s="80" customFormat="1" ht="27" customHeight="1">
      <c r="A257" s="76" t="s">
        <v>696</v>
      </c>
      <c r="B257" s="15" t="s">
        <v>5</v>
      </c>
      <c r="C257" s="70" t="s">
        <v>156</v>
      </c>
      <c r="D257" s="34" t="s">
        <v>392</v>
      </c>
      <c r="E257" s="140"/>
      <c r="F257" s="141"/>
      <c r="G257" s="87"/>
      <c r="H257" s="142"/>
      <c r="I257" s="123">
        <f>SUM(E257:H257)</f>
        <v>0</v>
      </c>
      <c r="J257" s="19">
        <v>0.2</v>
      </c>
      <c r="K257" s="84">
        <f t="shared" si="8"/>
        <v>0</v>
      </c>
    </row>
    <row r="258" spans="1:17" s="80" customFormat="1" ht="27" customHeight="1">
      <c r="A258" s="76" t="s">
        <v>697</v>
      </c>
      <c r="B258" s="15" t="s">
        <v>391</v>
      </c>
      <c r="C258" s="70" t="s">
        <v>393</v>
      </c>
      <c r="D258" s="34" t="s">
        <v>394</v>
      </c>
      <c r="E258" s="140"/>
      <c r="F258" s="141"/>
      <c r="G258" s="87"/>
      <c r="H258" s="142"/>
      <c r="I258" s="123">
        <f t="shared" ref="I258:I267" si="10">SUM(E258:H258)</f>
        <v>0</v>
      </c>
      <c r="J258" s="19">
        <v>0.2</v>
      </c>
      <c r="K258" s="84">
        <f t="shared" si="8"/>
        <v>0</v>
      </c>
    </row>
    <row r="259" spans="1:17" s="80" customFormat="1" ht="27" customHeight="1">
      <c r="A259" s="76" t="s">
        <v>698</v>
      </c>
      <c r="B259" s="15" t="s">
        <v>391</v>
      </c>
      <c r="C259" s="70" t="s">
        <v>393</v>
      </c>
      <c r="D259" s="34" t="s">
        <v>395</v>
      </c>
      <c r="E259" s="140"/>
      <c r="F259" s="141"/>
      <c r="G259" s="87"/>
      <c r="H259" s="142"/>
      <c r="I259" s="123">
        <f t="shared" si="10"/>
        <v>0</v>
      </c>
      <c r="J259" s="19">
        <v>0.2</v>
      </c>
      <c r="K259" s="84">
        <f t="shared" si="8"/>
        <v>0</v>
      </c>
    </row>
    <row r="260" spans="1:17" ht="27" customHeight="1">
      <c r="A260" s="76" t="s">
        <v>699</v>
      </c>
      <c r="B260" s="15" t="s">
        <v>391</v>
      </c>
      <c r="C260" s="70" t="s">
        <v>393</v>
      </c>
      <c r="D260" s="34" t="s">
        <v>396</v>
      </c>
      <c r="E260" s="140"/>
      <c r="F260" s="141"/>
      <c r="G260" s="87"/>
      <c r="H260" s="142"/>
      <c r="I260" s="123">
        <f t="shared" si="10"/>
        <v>0</v>
      </c>
      <c r="J260" s="19">
        <v>0.2</v>
      </c>
      <c r="K260" s="84">
        <f t="shared" si="8"/>
        <v>0</v>
      </c>
      <c r="O260" s="80"/>
      <c r="P260" s="80"/>
      <c r="Q260" s="80"/>
    </row>
    <row r="261" spans="1:17" ht="27" customHeight="1">
      <c r="A261" s="76" t="s">
        <v>700</v>
      </c>
      <c r="B261" s="15" t="s">
        <v>391</v>
      </c>
      <c r="C261" s="70" t="s">
        <v>393</v>
      </c>
      <c r="D261" s="34" t="s">
        <v>397</v>
      </c>
      <c r="E261" s="140"/>
      <c r="F261" s="141"/>
      <c r="G261" s="87"/>
      <c r="H261" s="142"/>
      <c r="I261" s="123">
        <f t="shared" si="10"/>
        <v>0</v>
      </c>
      <c r="J261" s="19">
        <v>0.2</v>
      </c>
      <c r="K261" s="84">
        <f t="shared" si="8"/>
        <v>0</v>
      </c>
      <c r="O261" s="80"/>
      <c r="P261" s="80"/>
      <c r="Q261" s="80"/>
    </row>
    <row r="262" spans="1:17" ht="27" customHeight="1">
      <c r="A262" s="76" t="s">
        <v>701</v>
      </c>
      <c r="B262" s="15" t="s">
        <v>391</v>
      </c>
      <c r="C262" s="70" t="s">
        <v>393</v>
      </c>
      <c r="D262" s="70" t="s">
        <v>398</v>
      </c>
      <c r="E262" s="140"/>
      <c r="F262" s="141"/>
      <c r="G262" s="87"/>
      <c r="H262" s="142"/>
      <c r="I262" s="123">
        <f t="shared" si="10"/>
        <v>0</v>
      </c>
      <c r="J262" s="19">
        <v>0.2</v>
      </c>
      <c r="K262" s="84">
        <f t="shared" si="8"/>
        <v>0</v>
      </c>
      <c r="O262" s="80"/>
      <c r="P262" s="80"/>
      <c r="Q262" s="80"/>
    </row>
    <row r="263" spans="1:17" s="80" customFormat="1" ht="27" customHeight="1">
      <c r="A263" s="76" t="s">
        <v>702</v>
      </c>
      <c r="B263" s="15" t="s">
        <v>391</v>
      </c>
      <c r="C263" s="70" t="s">
        <v>393</v>
      </c>
      <c r="D263" s="70" t="s">
        <v>399</v>
      </c>
      <c r="E263" s="140"/>
      <c r="F263" s="141"/>
      <c r="G263" s="87"/>
      <c r="H263" s="142"/>
      <c r="I263" s="123">
        <f t="shared" si="10"/>
        <v>0</v>
      </c>
      <c r="J263" s="19">
        <v>0.2</v>
      </c>
      <c r="K263" s="84">
        <f t="shared" si="8"/>
        <v>0</v>
      </c>
    </row>
    <row r="264" spans="1:17" s="80" customFormat="1" ht="27" customHeight="1">
      <c r="A264" s="76" t="s">
        <v>703</v>
      </c>
      <c r="B264" s="15" t="s">
        <v>400</v>
      </c>
      <c r="C264" s="70" t="s">
        <v>243</v>
      </c>
      <c r="D264" s="70" t="s">
        <v>401</v>
      </c>
      <c r="E264" s="140"/>
      <c r="F264" s="141"/>
      <c r="G264" s="87"/>
      <c r="H264" s="142"/>
      <c r="I264" s="123">
        <f t="shared" si="10"/>
        <v>0</v>
      </c>
      <c r="J264" s="19">
        <v>0.2</v>
      </c>
      <c r="K264" s="84">
        <f t="shared" si="8"/>
        <v>0</v>
      </c>
    </row>
    <row r="265" spans="1:17" s="80" customFormat="1" ht="27" customHeight="1">
      <c r="A265" s="76" t="s">
        <v>704</v>
      </c>
      <c r="B265" s="15" t="s">
        <v>402</v>
      </c>
      <c r="C265" s="70" t="s">
        <v>95</v>
      </c>
      <c r="D265" s="34" t="s">
        <v>403</v>
      </c>
      <c r="E265" s="140"/>
      <c r="F265" s="141"/>
      <c r="G265" s="87"/>
      <c r="H265" s="142"/>
      <c r="I265" s="123">
        <f t="shared" si="10"/>
        <v>0</v>
      </c>
      <c r="J265" s="19">
        <v>0.2</v>
      </c>
      <c r="K265" s="84">
        <f t="shared" si="8"/>
        <v>0</v>
      </c>
    </row>
    <row r="266" spans="1:17" ht="27" customHeight="1">
      <c r="A266" s="76" t="s">
        <v>705</v>
      </c>
      <c r="B266" s="15" t="s">
        <v>402</v>
      </c>
      <c r="C266" s="70" t="s">
        <v>95</v>
      </c>
      <c r="D266" s="34" t="s">
        <v>404</v>
      </c>
      <c r="E266" s="140"/>
      <c r="F266" s="141"/>
      <c r="G266" s="87"/>
      <c r="H266" s="142"/>
      <c r="I266" s="123">
        <f t="shared" si="10"/>
        <v>0</v>
      </c>
      <c r="J266" s="19">
        <v>0.2</v>
      </c>
      <c r="K266" s="84">
        <f t="shared" si="8"/>
        <v>0</v>
      </c>
      <c r="O266" s="80"/>
      <c r="P266" s="80"/>
      <c r="Q266" s="80"/>
    </row>
    <row r="267" spans="1:17" s="80" customFormat="1" ht="27" customHeight="1">
      <c r="A267" s="76" t="s">
        <v>706</v>
      </c>
      <c r="B267" s="15" t="s">
        <v>405</v>
      </c>
      <c r="C267" s="70" t="s">
        <v>406</v>
      </c>
      <c r="D267" s="70" t="s">
        <v>407</v>
      </c>
      <c r="E267" s="140"/>
      <c r="F267" s="141"/>
      <c r="G267" s="87"/>
      <c r="H267" s="142"/>
      <c r="I267" s="123">
        <f t="shared" si="10"/>
        <v>0</v>
      </c>
      <c r="J267" s="19">
        <v>0.2</v>
      </c>
      <c r="K267" s="84">
        <f t="shared" si="8"/>
        <v>0</v>
      </c>
    </row>
    <row r="268" spans="1:17" s="80" customFormat="1" ht="27" customHeight="1">
      <c r="A268" s="76"/>
      <c r="B268" s="15"/>
      <c r="C268" s="70"/>
      <c r="D268" s="70"/>
      <c r="E268" s="89"/>
      <c r="F268" s="89"/>
      <c r="G268" s="89"/>
      <c r="H268" s="147"/>
      <c r="I268" s="124"/>
      <c r="J268" s="12"/>
      <c r="K268" s="12"/>
    </row>
    <row r="269" spans="1:17" s="80" customFormat="1" ht="27" customHeight="1">
      <c r="A269" s="76"/>
      <c r="B269" s="77" t="s">
        <v>6</v>
      </c>
      <c r="C269" s="77"/>
      <c r="D269" s="77"/>
      <c r="E269" s="89"/>
      <c r="F269" s="89"/>
      <c r="G269" s="89"/>
      <c r="H269" s="147"/>
      <c r="I269" s="124"/>
      <c r="J269" s="12"/>
      <c r="K269" s="12"/>
    </row>
    <row r="270" spans="1:17" s="80" customFormat="1" ht="27" customHeight="1">
      <c r="A270" s="76" t="s">
        <v>707</v>
      </c>
      <c r="B270" s="15" t="s">
        <v>408</v>
      </c>
      <c r="C270" s="70" t="s">
        <v>410</v>
      </c>
      <c r="D270" s="34" t="s">
        <v>411</v>
      </c>
      <c r="E270" s="140"/>
      <c r="F270" s="141"/>
      <c r="G270" s="87"/>
      <c r="H270" s="142"/>
      <c r="I270" s="123">
        <f>SUM(E270:H270)</f>
        <v>0</v>
      </c>
      <c r="J270" s="19">
        <v>0.2</v>
      </c>
      <c r="K270" s="84">
        <f t="shared" si="8"/>
        <v>0</v>
      </c>
    </row>
    <row r="271" spans="1:17" s="80" customFormat="1" ht="27" customHeight="1">
      <c r="A271" s="76" t="s">
        <v>708</v>
      </c>
      <c r="B271" s="15" t="s">
        <v>409</v>
      </c>
      <c r="C271" s="70" t="s">
        <v>393</v>
      </c>
      <c r="D271" s="34" t="s">
        <v>412</v>
      </c>
      <c r="E271" s="140"/>
      <c r="F271" s="141"/>
      <c r="G271" s="87"/>
      <c r="H271" s="142"/>
      <c r="I271" s="123">
        <f t="shared" ref="I271:I272" si="11">SUM(E271:H271)</f>
        <v>0</v>
      </c>
      <c r="J271" s="19">
        <v>0.2</v>
      </c>
      <c r="K271" s="84">
        <f t="shared" ref="K271:K272" si="12">I271*1.2</f>
        <v>0</v>
      </c>
    </row>
    <row r="272" spans="1:17" s="80" customFormat="1" ht="27" customHeight="1" thickBot="1">
      <c r="A272" s="111" t="s">
        <v>709</v>
      </c>
      <c r="B272" s="112" t="s">
        <v>409</v>
      </c>
      <c r="C272" s="113" t="s">
        <v>393</v>
      </c>
      <c r="D272" s="114" t="s">
        <v>413</v>
      </c>
      <c r="E272" s="148"/>
      <c r="F272" s="149"/>
      <c r="G272" s="115"/>
      <c r="H272" s="150"/>
      <c r="I272" s="125">
        <f t="shared" si="11"/>
        <v>0</v>
      </c>
      <c r="J272" s="129">
        <v>0.2</v>
      </c>
      <c r="K272" s="184">
        <f t="shared" si="12"/>
        <v>0</v>
      </c>
    </row>
    <row r="273" spans="1:11" ht="30.75" customHeight="1" thickBot="1">
      <c r="A273" s="116"/>
      <c r="B273" s="280" t="s">
        <v>9</v>
      </c>
      <c r="C273" s="281"/>
      <c r="D273" s="282"/>
      <c r="E273" s="117">
        <f>SUM(E13:E272)</f>
        <v>0</v>
      </c>
      <c r="F273" s="117">
        <f t="shared" ref="F273:K273" si="13">SUM(F13:F272)</f>
        <v>0</v>
      </c>
      <c r="G273" s="117">
        <f t="shared" si="13"/>
        <v>0</v>
      </c>
      <c r="H273" s="121">
        <f t="shared" si="13"/>
        <v>0</v>
      </c>
      <c r="I273" s="283">
        <f t="shared" si="13"/>
        <v>0</v>
      </c>
      <c r="J273" s="287"/>
      <c r="K273" s="285">
        <f t="shared" si="13"/>
        <v>0</v>
      </c>
    </row>
    <row r="274" spans="1:11" ht="30.75" customHeight="1" thickBot="1">
      <c r="A274" s="80"/>
      <c r="B274" s="18"/>
      <c r="C274" s="80"/>
      <c r="D274" s="278" t="s">
        <v>570</v>
      </c>
      <c r="E274" s="279"/>
      <c r="F274" s="279"/>
      <c r="G274" s="279"/>
      <c r="H274" s="279"/>
      <c r="I274" s="284"/>
      <c r="J274" s="288"/>
      <c r="K274" s="286"/>
    </row>
    <row r="275" spans="1:11" ht="30.75" customHeight="1">
      <c r="A275" s="80"/>
      <c r="B275" s="18"/>
      <c r="C275" s="18"/>
      <c r="D275" s="18"/>
      <c r="E275" s="80"/>
      <c r="F275" s="80"/>
      <c r="G275" s="80"/>
      <c r="H275" s="80"/>
      <c r="I275" s="132"/>
      <c r="J275" s="16"/>
      <c r="K275" s="80"/>
    </row>
    <row r="276" spans="1:11" ht="30.75" customHeight="1">
      <c r="A276" s="80"/>
      <c r="B276" s="18"/>
      <c r="C276" s="18"/>
      <c r="D276" s="18"/>
      <c r="E276" s="80"/>
      <c r="F276" s="80"/>
      <c r="G276" s="80"/>
      <c r="H276" s="80"/>
      <c r="I276" s="132"/>
      <c r="J276" s="16"/>
      <c r="K276" s="80"/>
    </row>
    <row r="277" spans="1:11" ht="30.75" customHeight="1">
      <c r="A277" s="272" t="s">
        <v>11</v>
      </c>
      <c r="B277" s="272"/>
      <c r="C277" s="272"/>
      <c r="D277" s="272"/>
      <c r="E277" s="272"/>
      <c r="F277" s="272"/>
      <c r="G277" s="272"/>
      <c r="H277" s="272"/>
      <c r="I277" s="272"/>
      <c r="J277" s="272"/>
      <c r="K277" s="272"/>
    </row>
    <row r="278" spans="1:11" ht="30.75" customHeight="1">
      <c r="A278" s="272"/>
      <c r="B278" s="272"/>
      <c r="C278" s="272"/>
      <c r="D278" s="272"/>
      <c r="E278" s="272"/>
      <c r="F278" s="272"/>
      <c r="G278" s="272"/>
      <c r="H278" s="272"/>
      <c r="I278" s="132"/>
      <c r="J278" s="16"/>
      <c r="K278" s="80"/>
    </row>
    <row r="279" spans="1:11">
      <c r="A279" s="272"/>
      <c r="B279" s="272"/>
      <c r="C279" s="272"/>
      <c r="D279" s="272"/>
      <c r="E279" s="272"/>
      <c r="F279" s="272"/>
      <c r="G279" s="272"/>
      <c r="H279" s="272"/>
    </row>
    <row r="280" spans="1:11">
      <c r="A280" s="272"/>
      <c r="B280" s="272"/>
      <c r="C280" s="272"/>
      <c r="D280" s="272"/>
      <c r="E280" s="272"/>
      <c r="F280" s="272"/>
      <c r="G280" s="272"/>
      <c r="H280" s="272"/>
    </row>
  </sheetData>
  <mergeCells count="9">
    <mergeCell ref="I277:K277"/>
    <mergeCell ref="A7:K10"/>
    <mergeCell ref="A11:K11"/>
    <mergeCell ref="A277:H280"/>
    <mergeCell ref="D274:H274"/>
    <mergeCell ref="B273:D273"/>
    <mergeCell ref="I273:I274"/>
    <mergeCell ref="K273:K274"/>
    <mergeCell ref="J273:J274"/>
  </mergeCells>
  <pageMargins left="0.70866141732283472" right="0.70866141732283472" top="0.74803149606299213" bottom="0.74803149606299213" header="0.31496062992125984" footer="0.31496062992125984"/>
  <pageSetup paperSize="9" scale="3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Q57"/>
  <sheetViews>
    <sheetView view="pageBreakPreview" topLeftCell="A43" zoomScale="60" zoomScaleNormal="100" workbookViewId="0">
      <selection activeCell="A54" sqref="A54:H57"/>
    </sheetView>
  </sheetViews>
  <sheetFormatPr baseColWidth="10" defaultColWidth="11.453125" defaultRowHeight="14.5"/>
  <cols>
    <col min="1" max="1" width="7.26953125" style="11" customWidth="1"/>
    <col min="2" max="4" width="33.54296875" style="11" customWidth="1"/>
    <col min="5" max="5" width="17" style="11" customWidth="1"/>
    <col min="6" max="6" width="15.81640625" style="11" customWidth="1"/>
    <col min="7" max="7" width="18.26953125" style="11" customWidth="1"/>
    <col min="8" max="8" width="16.26953125" style="11" customWidth="1"/>
    <col min="9" max="9" width="14.453125" style="90" customWidth="1"/>
    <col min="10" max="10" width="16.26953125" style="11" customWidth="1"/>
    <col min="11" max="11" width="16.26953125" style="90" customWidth="1"/>
    <col min="12" max="16384" width="11.453125" style="11"/>
  </cols>
  <sheetData>
    <row r="6" spans="1:13">
      <c r="B6" s="11" t="s">
        <v>593</v>
      </c>
    </row>
    <row r="7" spans="1:13" ht="23.25" customHeight="1">
      <c r="A7" s="290" t="s">
        <v>591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</row>
    <row r="8" spans="1:13" ht="15.75" customHeight="1">
      <c r="A8" s="290"/>
      <c r="B8" s="291"/>
      <c r="C8" s="291"/>
      <c r="D8" s="291"/>
      <c r="E8" s="291"/>
      <c r="F8" s="291"/>
      <c r="G8" s="291"/>
      <c r="H8" s="291"/>
      <c r="I8" s="291"/>
      <c r="J8" s="291"/>
      <c r="K8" s="291"/>
    </row>
    <row r="9" spans="1:13" ht="15.75" customHeight="1">
      <c r="A9" s="290"/>
      <c r="B9" s="291"/>
      <c r="C9" s="291"/>
      <c r="D9" s="291"/>
      <c r="E9" s="291"/>
      <c r="F9" s="291"/>
      <c r="G9" s="291"/>
      <c r="H9" s="291"/>
      <c r="I9" s="291"/>
      <c r="J9" s="291"/>
      <c r="K9" s="291"/>
    </row>
    <row r="10" spans="1:13" ht="15.75" customHeight="1" thickBot="1">
      <c r="A10" s="290"/>
      <c r="B10" s="291"/>
      <c r="C10" s="291"/>
      <c r="D10" s="291"/>
      <c r="E10" s="291"/>
      <c r="F10" s="291"/>
      <c r="G10" s="291"/>
      <c r="H10" s="291"/>
      <c r="I10" s="291"/>
      <c r="J10" s="291"/>
      <c r="K10" s="291"/>
    </row>
    <row r="11" spans="1:13" ht="45.75" customHeight="1" thickBot="1">
      <c r="A11" s="292" t="s">
        <v>464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4"/>
    </row>
    <row r="12" spans="1:13" s="72" customFormat="1" ht="59.25" customHeight="1">
      <c r="A12" s="73"/>
      <c r="B12" s="74"/>
      <c r="C12" s="74"/>
      <c r="D12" s="74"/>
      <c r="E12" s="118" t="s">
        <v>788</v>
      </c>
      <c r="F12" s="118" t="s">
        <v>789</v>
      </c>
      <c r="G12" s="118" t="s">
        <v>790</v>
      </c>
      <c r="H12" s="119" t="s">
        <v>791</v>
      </c>
      <c r="I12" s="177" t="s">
        <v>784</v>
      </c>
      <c r="J12" s="42" t="s">
        <v>7</v>
      </c>
      <c r="K12" s="178" t="s">
        <v>8</v>
      </c>
    </row>
    <row r="13" spans="1:13" s="33" customFormat="1" ht="27" customHeight="1">
      <c r="A13" s="39"/>
      <c r="B13" s="13" t="s">
        <v>3</v>
      </c>
      <c r="C13" s="13"/>
      <c r="D13" s="13"/>
      <c r="E13" s="12"/>
      <c r="F13" s="12"/>
      <c r="G13" s="12"/>
      <c r="H13" s="126"/>
      <c r="I13" s="127"/>
      <c r="J13" s="12"/>
      <c r="K13" s="94"/>
    </row>
    <row r="14" spans="1:13" s="14" customFormat="1" ht="27" customHeight="1">
      <c r="A14" s="41" t="s">
        <v>710</v>
      </c>
      <c r="B14" s="15" t="s">
        <v>465</v>
      </c>
      <c r="C14" s="36" t="s">
        <v>467</v>
      </c>
      <c r="D14" s="36" t="s">
        <v>468</v>
      </c>
      <c r="E14" s="168"/>
      <c r="F14" s="169"/>
      <c r="G14" s="170"/>
      <c r="H14" s="171"/>
      <c r="I14" s="133">
        <f>SUM(E14:H14)</f>
        <v>0</v>
      </c>
      <c r="J14" s="19">
        <v>0.2</v>
      </c>
      <c r="K14" s="172">
        <f>I14*1.2</f>
        <v>0</v>
      </c>
    </row>
    <row r="15" spans="1:13" s="63" customFormat="1" ht="27" customHeight="1">
      <c r="A15" s="41" t="s">
        <v>711</v>
      </c>
      <c r="B15" s="60" t="s">
        <v>466</v>
      </c>
      <c r="C15" s="61" t="s">
        <v>469</v>
      </c>
      <c r="D15" s="61" t="s">
        <v>470</v>
      </c>
      <c r="E15" s="173"/>
      <c r="F15" s="174"/>
      <c r="G15" s="175"/>
      <c r="H15" s="176"/>
      <c r="I15" s="133">
        <f t="shared" ref="I15:I49" si="0">SUM(E15:H15)</f>
        <v>0</v>
      </c>
      <c r="J15" s="62">
        <v>0.2</v>
      </c>
      <c r="K15" s="172">
        <f t="shared" ref="K15:K49" si="1">I15*1.2</f>
        <v>0</v>
      </c>
      <c r="L15" s="289"/>
    </row>
    <row r="16" spans="1:13" s="14" customFormat="1" ht="27" customHeight="1">
      <c r="A16" s="41" t="s">
        <v>712</v>
      </c>
      <c r="B16" s="60" t="s">
        <v>610</v>
      </c>
      <c r="C16" s="61" t="s">
        <v>469</v>
      </c>
      <c r="D16" s="61" t="s">
        <v>611</v>
      </c>
      <c r="E16" s="173"/>
      <c r="F16" s="174"/>
      <c r="G16" s="175"/>
      <c r="H16" s="176"/>
      <c r="I16" s="133">
        <f t="shared" si="0"/>
        <v>0</v>
      </c>
      <c r="J16" s="62">
        <v>0.2</v>
      </c>
      <c r="K16" s="172">
        <f t="shared" si="1"/>
        <v>0</v>
      </c>
      <c r="L16" s="289"/>
      <c r="M16" s="63"/>
    </row>
    <row r="17" spans="1:11" s="14" customFormat="1" ht="27" customHeight="1">
      <c r="A17" s="41"/>
      <c r="B17" s="15"/>
      <c r="C17" s="15"/>
      <c r="D17" s="34"/>
      <c r="E17" s="91"/>
      <c r="F17" s="91"/>
      <c r="G17" s="91"/>
      <c r="H17" s="151"/>
      <c r="I17" s="179"/>
      <c r="J17" s="12"/>
      <c r="K17" s="40"/>
    </row>
    <row r="18" spans="1:11" s="33" customFormat="1" ht="27" customHeight="1">
      <c r="A18" s="39"/>
      <c r="B18" s="13" t="s">
        <v>4</v>
      </c>
      <c r="C18" s="13"/>
      <c r="D18" s="13"/>
      <c r="E18" s="91"/>
      <c r="F18" s="91"/>
      <c r="G18" s="91"/>
      <c r="H18" s="151"/>
      <c r="I18" s="179"/>
      <c r="J18" s="12"/>
      <c r="K18" s="40"/>
    </row>
    <row r="19" spans="1:11" s="14" customFormat="1" ht="27" customHeight="1">
      <c r="A19" s="41" t="s">
        <v>713</v>
      </c>
      <c r="B19" s="15" t="s">
        <v>473</v>
      </c>
      <c r="C19" s="36" t="s">
        <v>474</v>
      </c>
      <c r="D19" s="36" t="s">
        <v>475</v>
      </c>
      <c r="E19" s="152"/>
      <c r="F19" s="169"/>
      <c r="G19" s="170"/>
      <c r="H19" s="171"/>
      <c r="I19" s="133">
        <f t="shared" si="0"/>
        <v>0</v>
      </c>
      <c r="J19" s="19">
        <v>0.2</v>
      </c>
      <c r="K19" s="172">
        <f t="shared" si="1"/>
        <v>0</v>
      </c>
    </row>
    <row r="20" spans="1:11" s="14" customFormat="1" ht="27" customHeight="1">
      <c r="A20" s="41" t="s">
        <v>714</v>
      </c>
      <c r="B20" s="15" t="s">
        <v>473</v>
      </c>
      <c r="C20" s="36" t="s">
        <v>474</v>
      </c>
      <c r="D20" s="36" t="s">
        <v>476</v>
      </c>
      <c r="E20" s="152"/>
      <c r="F20" s="169"/>
      <c r="G20" s="170"/>
      <c r="H20" s="171"/>
      <c r="I20" s="133">
        <f t="shared" si="0"/>
        <v>0</v>
      </c>
      <c r="J20" s="19">
        <v>0.2</v>
      </c>
      <c r="K20" s="172">
        <f t="shared" si="1"/>
        <v>0</v>
      </c>
    </row>
    <row r="21" spans="1:11" s="14" customFormat="1" ht="27" customHeight="1">
      <c r="A21" s="41" t="s">
        <v>715</v>
      </c>
      <c r="B21" s="15" t="s">
        <v>473</v>
      </c>
      <c r="C21" s="36" t="s">
        <v>474</v>
      </c>
      <c r="D21" s="36" t="s">
        <v>477</v>
      </c>
      <c r="E21" s="152"/>
      <c r="F21" s="169"/>
      <c r="G21" s="170"/>
      <c r="H21" s="171"/>
      <c r="I21" s="133">
        <f t="shared" si="0"/>
        <v>0</v>
      </c>
      <c r="J21" s="19">
        <v>0.2</v>
      </c>
      <c r="K21" s="172">
        <f t="shared" si="1"/>
        <v>0</v>
      </c>
    </row>
    <row r="22" spans="1:11" s="14" customFormat="1" ht="27" customHeight="1">
      <c r="A22" s="41" t="s">
        <v>716</v>
      </c>
      <c r="B22" s="15" t="s">
        <v>473</v>
      </c>
      <c r="C22" s="36" t="s">
        <v>474</v>
      </c>
      <c r="D22" s="36" t="s">
        <v>478</v>
      </c>
      <c r="E22" s="152"/>
      <c r="F22" s="169"/>
      <c r="G22" s="170"/>
      <c r="H22" s="171"/>
      <c r="I22" s="133">
        <f t="shared" si="0"/>
        <v>0</v>
      </c>
      <c r="J22" s="19">
        <v>0.2</v>
      </c>
      <c r="K22" s="172">
        <f t="shared" si="1"/>
        <v>0</v>
      </c>
    </row>
    <row r="23" spans="1:11" s="14" customFormat="1" ht="27" customHeight="1">
      <c r="A23" s="41" t="s">
        <v>717</v>
      </c>
      <c r="B23" s="15" t="s">
        <v>473</v>
      </c>
      <c r="C23" s="36" t="s">
        <v>474</v>
      </c>
      <c r="D23" s="36" t="s">
        <v>479</v>
      </c>
      <c r="E23" s="152"/>
      <c r="F23" s="169"/>
      <c r="G23" s="170"/>
      <c r="H23" s="171"/>
      <c r="I23" s="133">
        <f t="shared" si="0"/>
        <v>0</v>
      </c>
      <c r="J23" s="19">
        <v>0.2</v>
      </c>
      <c r="K23" s="172">
        <f t="shared" si="1"/>
        <v>0</v>
      </c>
    </row>
    <row r="24" spans="1:11" s="14" customFormat="1" ht="27" customHeight="1">
      <c r="A24" s="41" t="s">
        <v>718</v>
      </c>
      <c r="B24" s="15" t="s">
        <v>473</v>
      </c>
      <c r="C24" s="36" t="s">
        <v>474</v>
      </c>
      <c r="D24" s="36" t="s">
        <v>480</v>
      </c>
      <c r="E24" s="152"/>
      <c r="F24" s="169"/>
      <c r="G24" s="170"/>
      <c r="H24" s="171"/>
      <c r="I24" s="133">
        <f t="shared" si="0"/>
        <v>0</v>
      </c>
      <c r="J24" s="19">
        <v>0.2</v>
      </c>
      <c r="K24" s="172">
        <f t="shared" si="1"/>
        <v>0</v>
      </c>
    </row>
    <row r="25" spans="1:11" s="14" customFormat="1" ht="27" customHeight="1">
      <c r="A25" s="41" t="s">
        <v>719</v>
      </c>
      <c r="B25" s="15" t="s">
        <v>473</v>
      </c>
      <c r="C25" s="36" t="s">
        <v>474</v>
      </c>
      <c r="D25" s="36" t="s">
        <v>481</v>
      </c>
      <c r="E25" s="152"/>
      <c r="F25" s="169"/>
      <c r="G25" s="170"/>
      <c r="H25" s="171"/>
      <c r="I25" s="133">
        <f t="shared" si="0"/>
        <v>0</v>
      </c>
      <c r="J25" s="19">
        <v>0.2</v>
      </c>
      <c r="K25" s="172">
        <f t="shared" si="1"/>
        <v>0</v>
      </c>
    </row>
    <row r="26" spans="1:11" s="14" customFormat="1" ht="27" customHeight="1">
      <c r="A26" s="41" t="s">
        <v>720</v>
      </c>
      <c r="B26" s="15" t="s">
        <v>473</v>
      </c>
      <c r="C26" s="36" t="s">
        <v>474</v>
      </c>
      <c r="D26" s="36" t="s">
        <v>482</v>
      </c>
      <c r="E26" s="152"/>
      <c r="F26" s="169"/>
      <c r="G26" s="170"/>
      <c r="H26" s="171"/>
      <c r="I26" s="133">
        <f t="shared" si="0"/>
        <v>0</v>
      </c>
      <c r="J26" s="19">
        <v>0.2</v>
      </c>
      <c r="K26" s="172">
        <f t="shared" si="1"/>
        <v>0</v>
      </c>
    </row>
    <row r="27" spans="1:11" s="14" customFormat="1" ht="27" customHeight="1">
      <c r="A27" s="41" t="s">
        <v>721</v>
      </c>
      <c r="B27" s="15" t="s">
        <v>473</v>
      </c>
      <c r="C27" s="36" t="s">
        <v>471</v>
      </c>
      <c r="D27" s="36" t="s">
        <v>483</v>
      </c>
      <c r="E27" s="152"/>
      <c r="F27" s="169"/>
      <c r="G27" s="170"/>
      <c r="H27" s="171"/>
      <c r="I27" s="133">
        <f t="shared" si="0"/>
        <v>0</v>
      </c>
      <c r="J27" s="19">
        <v>0.2</v>
      </c>
      <c r="K27" s="172">
        <f t="shared" si="1"/>
        <v>0</v>
      </c>
    </row>
    <row r="28" spans="1:11" s="14" customFormat="1" ht="27" customHeight="1">
      <c r="A28" s="41" t="s">
        <v>722</v>
      </c>
      <c r="B28" s="15" t="s">
        <v>473</v>
      </c>
      <c r="C28" s="36" t="s">
        <v>471</v>
      </c>
      <c r="D28" s="36" t="s">
        <v>484</v>
      </c>
      <c r="E28" s="152"/>
      <c r="F28" s="169"/>
      <c r="G28" s="170"/>
      <c r="H28" s="171"/>
      <c r="I28" s="133">
        <f t="shared" si="0"/>
        <v>0</v>
      </c>
      <c r="J28" s="19">
        <v>0.2</v>
      </c>
      <c r="K28" s="172">
        <f t="shared" si="1"/>
        <v>0</v>
      </c>
    </row>
    <row r="29" spans="1:11" s="14" customFormat="1" ht="27" customHeight="1">
      <c r="A29" s="41" t="s">
        <v>723</v>
      </c>
      <c r="B29" s="15" t="s">
        <v>473</v>
      </c>
      <c r="C29" s="36" t="s">
        <v>471</v>
      </c>
      <c r="D29" s="36" t="s">
        <v>485</v>
      </c>
      <c r="E29" s="152"/>
      <c r="F29" s="169"/>
      <c r="G29" s="170"/>
      <c r="H29" s="171"/>
      <c r="I29" s="133">
        <f t="shared" si="0"/>
        <v>0</v>
      </c>
      <c r="J29" s="19">
        <v>0.2</v>
      </c>
      <c r="K29" s="172">
        <f t="shared" si="1"/>
        <v>0</v>
      </c>
    </row>
    <row r="30" spans="1:11" s="14" customFormat="1" ht="27" customHeight="1">
      <c r="A30" s="41" t="s">
        <v>724</v>
      </c>
      <c r="B30" s="15" t="s">
        <v>473</v>
      </c>
      <c r="C30" s="36" t="s">
        <v>471</v>
      </c>
      <c r="D30" s="36" t="s">
        <v>486</v>
      </c>
      <c r="E30" s="152"/>
      <c r="F30" s="169"/>
      <c r="G30" s="170"/>
      <c r="H30" s="171"/>
      <c r="I30" s="133">
        <f t="shared" si="0"/>
        <v>0</v>
      </c>
      <c r="J30" s="19">
        <v>0.2</v>
      </c>
      <c r="K30" s="172">
        <f t="shared" si="1"/>
        <v>0</v>
      </c>
    </row>
    <row r="31" spans="1:11" s="14" customFormat="1" ht="27" customHeight="1">
      <c r="A31" s="41" t="s">
        <v>725</v>
      </c>
      <c r="B31" s="15" t="s">
        <v>473</v>
      </c>
      <c r="C31" s="36" t="s">
        <v>471</v>
      </c>
      <c r="D31" s="36" t="s">
        <v>487</v>
      </c>
      <c r="E31" s="152"/>
      <c r="F31" s="169"/>
      <c r="G31" s="170"/>
      <c r="H31" s="171"/>
      <c r="I31" s="133">
        <f t="shared" si="0"/>
        <v>0</v>
      </c>
      <c r="J31" s="19">
        <v>0.2</v>
      </c>
      <c r="K31" s="172">
        <f t="shared" si="1"/>
        <v>0</v>
      </c>
    </row>
    <row r="32" spans="1:11" s="14" customFormat="1" ht="27" customHeight="1">
      <c r="A32" s="41" t="s">
        <v>726</v>
      </c>
      <c r="B32" s="15" t="s">
        <v>473</v>
      </c>
      <c r="C32" s="36" t="s">
        <v>471</v>
      </c>
      <c r="D32" s="36" t="s">
        <v>488</v>
      </c>
      <c r="E32" s="152"/>
      <c r="F32" s="169"/>
      <c r="G32" s="170"/>
      <c r="H32" s="171"/>
      <c r="I32" s="133">
        <f t="shared" si="0"/>
        <v>0</v>
      </c>
      <c r="J32" s="19">
        <v>0.2</v>
      </c>
      <c r="K32" s="172">
        <f t="shared" si="1"/>
        <v>0</v>
      </c>
    </row>
    <row r="33" spans="1:17" s="14" customFormat="1" ht="27" customHeight="1">
      <c r="A33" s="41" t="s">
        <v>727</v>
      </c>
      <c r="B33" s="15" t="s">
        <v>473</v>
      </c>
      <c r="C33" s="36" t="s">
        <v>471</v>
      </c>
      <c r="D33" s="36" t="s">
        <v>489</v>
      </c>
      <c r="E33" s="152"/>
      <c r="F33" s="169"/>
      <c r="G33" s="170"/>
      <c r="H33" s="171"/>
      <c r="I33" s="133">
        <f t="shared" si="0"/>
        <v>0</v>
      </c>
      <c r="J33" s="19">
        <v>0.2</v>
      </c>
      <c r="K33" s="172">
        <f t="shared" si="1"/>
        <v>0</v>
      </c>
    </row>
    <row r="34" spans="1:17" s="14" customFormat="1" ht="27" customHeight="1">
      <c r="A34" s="41" t="s">
        <v>728</v>
      </c>
      <c r="B34" s="15" t="s">
        <v>473</v>
      </c>
      <c r="C34" s="36" t="s">
        <v>471</v>
      </c>
      <c r="D34" s="36" t="s">
        <v>490</v>
      </c>
      <c r="E34" s="152"/>
      <c r="F34" s="169"/>
      <c r="G34" s="170"/>
      <c r="H34" s="171"/>
      <c r="I34" s="133">
        <f t="shared" si="0"/>
        <v>0</v>
      </c>
      <c r="J34" s="19">
        <v>0.2</v>
      </c>
      <c r="K34" s="172">
        <f t="shared" si="1"/>
        <v>0</v>
      </c>
    </row>
    <row r="35" spans="1:17" s="14" customFormat="1" ht="27" customHeight="1">
      <c r="A35" s="41" t="s">
        <v>729</v>
      </c>
      <c r="B35" s="15" t="s">
        <v>473</v>
      </c>
      <c r="C35" s="36" t="s">
        <v>471</v>
      </c>
      <c r="D35" s="36" t="s">
        <v>491</v>
      </c>
      <c r="E35" s="152"/>
      <c r="F35" s="169"/>
      <c r="G35" s="170"/>
      <c r="H35" s="171"/>
      <c r="I35" s="133">
        <f t="shared" si="0"/>
        <v>0</v>
      </c>
      <c r="J35" s="19">
        <v>0.2</v>
      </c>
      <c r="K35" s="172">
        <f t="shared" si="1"/>
        <v>0</v>
      </c>
    </row>
    <row r="36" spans="1:17" s="14" customFormat="1" ht="27" customHeight="1">
      <c r="A36" s="41" t="s">
        <v>730</v>
      </c>
      <c r="B36" s="15" t="s">
        <v>473</v>
      </c>
      <c r="C36" s="36" t="s">
        <v>471</v>
      </c>
      <c r="D36" s="36" t="s">
        <v>492</v>
      </c>
      <c r="E36" s="152"/>
      <c r="F36" s="169"/>
      <c r="G36" s="170"/>
      <c r="H36" s="171"/>
      <c r="I36" s="133">
        <f t="shared" si="0"/>
        <v>0</v>
      </c>
      <c r="J36" s="19">
        <v>0.2</v>
      </c>
      <c r="K36" s="172">
        <f t="shared" si="1"/>
        <v>0</v>
      </c>
    </row>
    <row r="37" spans="1:17" s="14" customFormat="1" ht="27" customHeight="1">
      <c r="A37" s="41" t="s">
        <v>731</v>
      </c>
      <c r="B37" s="15" t="s">
        <v>473</v>
      </c>
      <c r="C37" s="36" t="s">
        <v>496</v>
      </c>
      <c r="D37" s="36" t="s">
        <v>497</v>
      </c>
      <c r="E37" s="152"/>
      <c r="F37" s="169"/>
      <c r="G37" s="170"/>
      <c r="H37" s="171"/>
      <c r="I37" s="133">
        <f t="shared" si="0"/>
        <v>0</v>
      </c>
      <c r="J37" s="19">
        <v>0.2</v>
      </c>
      <c r="K37" s="172">
        <f t="shared" si="1"/>
        <v>0</v>
      </c>
    </row>
    <row r="38" spans="1:17" s="14" customFormat="1" ht="27" customHeight="1">
      <c r="A38" s="41" t="s">
        <v>732</v>
      </c>
      <c r="B38" s="15" t="s">
        <v>495</v>
      </c>
      <c r="C38" s="36" t="s">
        <v>471</v>
      </c>
      <c r="D38" s="36" t="s">
        <v>493</v>
      </c>
      <c r="E38" s="152"/>
      <c r="F38" s="169"/>
      <c r="G38" s="170"/>
      <c r="H38" s="171"/>
      <c r="I38" s="133">
        <f t="shared" si="0"/>
        <v>0</v>
      </c>
      <c r="J38" s="19">
        <v>0.2</v>
      </c>
      <c r="K38" s="172">
        <f t="shared" si="1"/>
        <v>0</v>
      </c>
    </row>
    <row r="39" spans="1:17" s="14" customFormat="1" ht="27" customHeight="1">
      <c r="A39" s="41" t="s">
        <v>733</v>
      </c>
      <c r="B39" s="15" t="s">
        <v>495</v>
      </c>
      <c r="C39" s="36" t="s">
        <v>471</v>
      </c>
      <c r="D39" s="36" t="s">
        <v>494</v>
      </c>
      <c r="E39" s="152"/>
      <c r="F39" s="169"/>
      <c r="G39" s="170"/>
      <c r="H39" s="171"/>
      <c r="I39" s="133">
        <f t="shared" si="0"/>
        <v>0</v>
      </c>
      <c r="J39" s="19">
        <v>0.2</v>
      </c>
      <c r="K39" s="172">
        <f t="shared" si="1"/>
        <v>0</v>
      </c>
    </row>
    <row r="40" spans="1:17" s="14" customFormat="1" ht="27" customHeight="1">
      <c r="A40" s="41" t="s">
        <v>734</v>
      </c>
      <c r="B40" s="15" t="s">
        <v>498</v>
      </c>
      <c r="C40" s="36" t="s">
        <v>472</v>
      </c>
      <c r="D40" s="36" t="s">
        <v>499</v>
      </c>
      <c r="E40" s="152"/>
      <c r="F40" s="169"/>
      <c r="G40" s="170"/>
      <c r="H40" s="171"/>
      <c r="I40" s="133">
        <f t="shared" si="0"/>
        <v>0</v>
      </c>
      <c r="J40" s="19">
        <v>0.2</v>
      </c>
      <c r="K40" s="172">
        <f t="shared" si="1"/>
        <v>0</v>
      </c>
    </row>
    <row r="41" spans="1:17" s="14" customFormat="1" ht="27" customHeight="1">
      <c r="A41" s="41" t="s">
        <v>735</v>
      </c>
      <c r="B41" s="15" t="s">
        <v>498</v>
      </c>
      <c r="C41" s="36" t="s">
        <v>472</v>
      </c>
      <c r="D41" s="36" t="s">
        <v>500</v>
      </c>
      <c r="E41" s="152"/>
      <c r="F41" s="169"/>
      <c r="G41" s="170"/>
      <c r="H41" s="171"/>
      <c r="I41" s="133">
        <f t="shared" si="0"/>
        <v>0</v>
      </c>
      <c r="J41" s="19">
        <v>0.2</v>
      </c>
      <c r="K41" s="172">
        <f t="shared" si="1"/>
        <v>0</v>
      </c>
    </row>
    <row r="42" spans="1:17" s="33" customFormat="1" ht="27" customHeight="1">
      <c r="A42" s="39"/>
      <c r="B42" s="13" t="s">
        <v>280</v>
      </c>
      <c r="C42" s="13"/>
      <c r="D42" s="13"/>
      <c r="E42" s="91"/>
      <c r="F42" s="91"/>
      <c r="G42" s="91"/>
      <c r="H42" s="151"/>
      <c r="I42" s="180"/>
      <c r="J42" s="151"/>
      <c r="K42" s="94"/>
    </row>
    <row r="43" spans="1:17" ht="27" customHeight="1">
      <c r="A43" s="41" t="s">
        <v>736</v>
      </c>
      <c r="B43" s="15" t="s">
        <v>501</v>
      </c>
      <c r="C43" s="36" t="s">
        <v>469</v>
      </c>
      <c r="D43" s="36" t="s">
        <v>502</v>
      </c>
      <c r="E43" s="153"/>
      <c r="F43" s="152"/>
      <c r="G43" s="92"/>
      <c r="H43" s="154"/>
      <c r="I43" s="133">
        <f t="shared" si="0"/>
        <v>0</v>
      </c>
      <c r="J43" s="19">
        <v>0.2</v>
      </c>
      <c r="K43" s="172">
        <f t="shared" si="1"/>
        <v>0</v>
      </c>
      <c r="O43" s="33"/>
      <c r="P43" s="33"/>
      <c r="Q43" s="33"/>
    </row>
    <row r="44" spans="1:17" ht="27" customHeight="1">
      <c r="A44" s="41" t="s">
        <v>737</v>
      </c>
      <c r="B44" s="15" t="s">
        <v>294</v>
      </c>
      <c r="C44" s="36" t="s">
        <v>469</v>
      </c>
      <c r="D44" s="36" t="s">
        <v>503</v>
      </c>
      <c r="E44" s="153"/>
      <c r="F44" s="152"/>
      <c r="G44" s="92"/>
      <c r="H44" s="154"/>
      <c r="I44" s="133">
        <f t="shared" si="0"/>
        <v>0</v>
      </c>
      <c r="J44" s="19">
        <v>0.2</v>
      </c>
      <c r="K44" s="172">
        <f t="shared" si="1"/>
        <v>0</v>
      </c>
      <c r="O44" s="33"/>
      <c r="P44" s="33"/>
      <c r="Q44" s="33"/>
    </row>
    <row r="45" spans="1:17" ht="27" customHeight="1">
      <c r="A45" s="41"/>
      <c r="B45" s="15"/>
      <c r="C45" s="37"/>
      <c r="D45" s="38"/>
      <c r="E45" s="91"/>
      <c r="F45" s="91"/>
      <c r="G45" s="91"/>
      <c r="H45" s="151"/>
      <c r="I45" s="180"/>
      <c r="J45" s="151"/>
      <c r="K45" s="94"/>
      <c r="O45" s="33"/>
      <c r="P45" s="33"/>
      <c r="Q45" s="33"/>
    </row>
    <row r="46" spans="1:17" s="33" customFormat="1" ht="27" customHeight="1">
      <c r="A46" s="41"/>
      <c r="B46" s="15"/>
      <c r="C46" s="35"/>
      <c r="D46" s="35"/>
      <c r="E46" s="91"/>
      <c r="F46" s="91"/>
      <c r="G46" s="91"/>
      <c r="H46" s="151"/>
      <c r="I46" s="180"/>
      <c r="J46" s="151"/>
      <c r="K46" s="94"/>
    </row>
    <row r="47" spans="1:17" s="33" customFormat="1" ht="27" customHeight="1">
      <c r="A47" s="39"/>
      <c r="B47" s="13" t="s">
        <v>6</v>
      </c>
      <c r="C47" s="13"/>
      <c r="D47" s="13"/>
      <c r="E47" s="91"/>
      <c r="F47" s="91"/>
      <c r="G47" s="91"/>
      <c r="H47" s="151"/>
      <c r="I47" s="180"/>
      <c r="J47" s="151"/>
      <c r="K47" s="94"/>
    </row>
    <row r="48" spans="1:17" s="14" customFormat="1" ht="27" customHeight="1">
      <c r="A48" s="41" t="s">
        <v>738</v>
      </c>
      <c r="B48" s="15" t="s">
        <v>409</v>
      </c>
      <c r="C48" s="36" t="s">
        <v>504</v>
      </c>
      <c r="D48" s="36" t="s">
        <v>505</v>
      </c>
      <c r="E48" s="168"/>
      <c r="F48" s="169"/>
      <c r="G48" s="170"/>
      <c r="H48" s="171"/>
      <c r="I48" s="133">
        <f t="shared" si="0"/>
        <v>0</v>
      </c>
      <c r="J48" s="19">
        <v>0.2</v>
      </c>
      <c r="K48" s="172">
        <f t="shared" si="1"/>
        <v>0</v>
      </c>
    </row>
    <row r="49" spans="1:11" ht="27" customHeight="1" thickBot="1">
      <c r="A49" s="159"/>
      <c r="B49" s="160"/>
      <c r="C49" s="160"/>
      <c r="D49" s="160"/>
      <c r="E49" s="161"/>
      <c r="F49" s="162"/>
      <c r="G49" s="163"/>
      <c r="H49" s="164"/>
      <c r="I49" s="181">
        <f t="shared" si="0"/>
        <v>0</v>
      </c>
      <c r="J49" s="182">
        <v>0.2</v>
      </c>
      <c r="K49" s="183">
        <f t="shared" si="1"/>
        <v>0</v>
      </c>
    </row>
    <row r="50" spans="1:11" ht="30.75" customHeight="1" thickBot="1">
      <c r="A50" s="165"/>
      <c r="B50" s="280" t="s">
        <v>9</v>
      </c>
      <c r="C50" s="281"/>
      <c r="D50" s="282"/>
      <c r="E50" s="166">
        <f>SUM(E13:E49)</f>
        <v>0</v>
      </c>
      <c r="F50" s="166">
        <f t="shared" ref="F50:K50" si="2">SUM(F13:F49)</f>
        <v>0</v>
      </c>
      <c r="G50" s="166">
        <f t="shared" si="2"/>
        <v>0</v>
      </c>
      <c r="H50" s="167">
        <f t="shared" si="2"/>
        <v>0</v>
      </c>
      <c r="I50" s="283">
        <f t="shared" si="2"/>
        <v>0</v>
      </c>
      <c r="J50" s="287"/>
      <c r="K50" s="285">
        <f t="shared" si="2"/>
        <v>0</v>
      </c>
    </row>
    <row r="51" spans="1:11" ht="58.5" customHeight="1" thickBot="1">
      <c r="A51" s="33"/>
      <c r="B51" s="18"/>
      <c r="C51" s="16"/>
      <c r="D51" s="297" t="s">
        <v>571</v>
      </c>
      <c r="E51" s="298"/>
      <c r="F51" s="298"/>
      <c r="G51" s="298"/>
      <c r="H51" s="298"/>
      <c r="I51" s="284"/>
      <c r="J51" s="288"/>
      <c r="K51" s="286"/>
    </row>
    <row r="52" spans="1:11" ht="30.75" customHeight="1">
      <c r="A52" s="33"/>
      <c r="B52" s="18"/>
      <c r="C52" s="18"/>
      <c r="D52" s="18"/>
      <c r="E52" s="16"/>
      <c r="F52" s="16"/>
      <c r="G52" s="33"/>
      <c r="H52" s="33"/>
      <c r="I52" s="93"/>
      <c r="J52" s="33"/>
      <c r="K52" s="93"/>
    </row>
    <row r="53" spans="1:11" ht="30.75" customHeight="1">
      <c r="A53" s="33"/>
      <c r="B53" s="18"/>
      <c r="C53" s="18"/>
      <c r="D53" s="18"/>
      <c r="E53" s="16"/>
      <c r="F53" s="16"/>
      <c r="G53" s="33"/>
      <c r="H53" s="33"/>
      <c r="I53" s="93"/>
      <c r="J53" s="33"/>
      <c r="K53" s="93"/>
    </row>
    <row r="54" spans="1:11" ht="30.75" customHeight="1">
      <c r="A54" s="295" t="s">
        <v>11</v>
      </c>
      <c r="B54" s="295"/>
      <c r="C54" s="295"/>
      <c r="D54" s="295"/>
      <c r="E54" s="295"/>
      <c r="F54" s="295"/>
      <c r="G54" s="295"/>
      <c r="H54" s="295"/>
      <c r="I54" s="296"/>
      <c r="J54" s="296"/>
      <c r="K54" s="296"/>
    </row>
    <row r="55" spans="1:11" ht="30.75" customHeight="1">
      <c r="A55" s="295"/>
      <c r="B55" s="295"/>
      <c r="C55" s="295"/>
      <c r="D55" s="295"/>
      <c r="E55" s="295"/>
      <c r="F55" s="295"/>
      <c r="G55" s="295"/>
      <c r="H55" s="295"/>
      <c r="I55" s="93"/>
      <c r="J55" s="33"/>
      <c r="K55" s="93"/>
    </row>
    <row r="56" spans="1:11">
      <c r="A56" s="295"/>
      <c r="B56" s="295"/>
      <c r="C56" s="295"/>
      <c r="D56" s="295"/>
      <c r="E56" s="295"/>
      <c r="F56" s="295"/>
      <c r="G56" s="295"/>
      <c r="H56" s="295"/>
    </row>
    <row r="57" spans="1:11">
      <c r="A57" s="295"/>
      <c r="B57" s="295"/>
      <c r="C57" s="295"/>
      <c r="D57" s="295"/>
      <c r="E57" s="295"/>
      <c r="F57" s="295"/>
      <c r="G57" s="295"/>
      <c r="H57" s="295"/>
    </row>
  </sheetData>
  <mergeCells count="10">
    <mergeCell ref="L15:L16"/>
    <mergeCell ref="A7:K10"/>
    <mergeCell ref="A11:K11"/>
    <mergeCell ref="A54:H57"/>
    <mergeCell ref="I54:K54"/>
    <mergeCell ref="D51:H51"/>
    <mergeCell ref="B50:D50"/>
    <mergeCell ref="I50:I51"/>
    <mergeCell ref="J50:J51"/>
    <mergeCell ref="K50:K51"/>
  </mergeCells>
  <pageMargins left="0.70866141732283472" right="0.70866141732283472" top="0.74803149606299213" bottom="0.74803149606299213" header="0.31496062992125984" footer="0.31496062992125984"/>
  <pageSetup paperSize="9" scale="37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Q48"/>
  <sheetViews>
    <sheetView view="pageBreakPreview" topLeftCell="A23" zoomScale="60" zoomScaleNormal="100" workbookViewId="0">
      <selection activeCell="K55" sqref="K55"/>
    </sheetView>
  </sheetViews>
  <sheetFormatPr baseColWidth="10" defaultColWidth="11.453125" defaultRowHeight="14.5"/>
  <cols>
    <col min="1" max="1" width="7.26953125" style="11" customWidth="1"/>
    <col min="2" max="4" width="33.54296875" style="11" customWidth="1"/>
    <col min="5" max="6" width="17" style="90" customWidth="1"/>
    <col min="7" max="7" width="18.26953125" style="90" customWidth="1"/>
    <col min="8" max="8" width="16.26953125" style="90" customWidth="1"/>
    <col min="9" max="9" width="14.453125" style="90" customWidth="1"/>
    <col min="10" max="10" width="16.26953125" style="11" customWidth="1"/>
    <col min="11" max="11" width="16.26953125" style="90" customWidth="1"/>
    <col min="12" max="16384" width="11.453125" style="11"/>
  </cols>
  <sheetData>
    <row r="6" spans="1:11">
      <c r="B6" s="11" t="s">
        <v>592</v>
      </c>
    </row>
    <row r="7" spans="1:11" ht="23.25" customHeight="1">
      <c r="A7" s="290" t="s">
        <v>594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</row>
    <row r="8" spans="1:11" ht="15.75" customHeight="1">
      <c r="A8" s="290"/>
      <c r="B8" s="291"/>
      <c r="C8" s="291"/>
      <c r="D8" s="291"/>
      <c r="E8" s="291"/>
      <c r="F8" s="291"/>
      <c r="G8" s="291"/>
      <c r="H8" s="291"/>
      <c r="I8" s="291"/>
      <c r="J8" s="291"/>
      <c r="K8" s="291"/>
    </row>
    <row r="9" spans="1:11" ht="15.75" customHeight="1">
      <c r="A9" s="290"/>
      <c r="B9" s="291"/>
      <c r="C9" s="291"/>
      <c r="D9" s="291"/>
      <c r="E9" s="291"/>
      <c r="F9" s="291"/>
      <c r="G9" s="291"/>
      <c r="H9" s="291"/>
      <c r="I9" s="291"/>
      <c r="J9" s="291"/>
      <c r="K9" s="291"/>
    </row>
    <row r="10" spans="1:11" ht="15.75" customHeight="1" thickBot="1">
      <c r="A10" s="290"/>
      <c r="B10" s="291"/>
      <c r="C10" s="291"/>
      <c r="D10" s="291"/>
      <c r="E10" s="291"/>
      <c r="F10" s="291"/>
      <c r="G10" s="291"/>
      <c r="H10" s="291"/>
      <c r="I10" s="291"/>
      <c r="J10" s="291"/>
      <c r="K10" s="291"/>
    </row>
    <row r="11" spans="1:11" ht="45.75" customHeight="1" thickBot="1">
      <c r="A11" s="292" t="s">
        <v>512</v>
      </c>
      <c r="B11" s="293"/>
      <c r="C11" s="293"/>
      <c r="D11" s="293"/>
      <c r="E11" s="293"/>
      <c r="F11" s="293"/>
      <c r="G11" s="293"/>
      <c r="H11" s="293"/>
      <c r="I11" s="293"/>
      <c r="J11" s="293"/>
      <c r="K11" s="294"/>
    </row>
    <row r="12" spans="1:11" s="72" customFormat="1" ht="59.25" customHeight="1">
      <c r="A12" s="73"/>
      <c r="B12" s="74"/>
      <c r="C12" s="74"/>
      <c r="D12" s="74"/>
      <c r="E12" s="199" t="s">
        <v>788</v>
      </c>
      <c r="F12" s="199" t="s">
        <v>789</v>
      </c>
      <c r="G12" s="199" t="s">
        <v>790</v>
      </c>
      <c r="H12" s="200" t="s">
        <v>791</v>
      </c>
      <c r="I12" s="202" t="s">
        <v>784</v>
      </c>
      <c r="J12" s="42" t="s">
        <v>7</v>
      </c>
      <c r="K12" s="203" t="s">
        <v>8</v>
      </c>
    </row>
    <row r="13" spans="1:11" s="33" customFormat="1" ht="27" customHeight="1">
      <c r="A13" s="39"/>
      <c r="B13" s="13" t="s">
        <v>3</v>
      </c>
      <c r="C13" s="13"/>
      <c r="D13" s="13"/>
      <c r="E13" s="91"/>
      <c r="F13" s="91"/>
      <c r="G13" s="91"/>
      <c r="H13" s="151"/>
      <c r="I13" s="127"/>
      <c r="J13" s="12"/>
      <c r="K13" s="94"/>
    </row>
    <row r="14" spans="1:11" s="14" customFormat="1" ht="27" customHeight="1">
      <c r="A14" s="41" t="s">
        <v>739</v>
      </c>
      <c r="B14" s="15" t="s">
        <v>466</v>
      </c>
      <c r="C14" s="36" t="s">
        <v>513</v>
      </c>
      <c r="D14" s="36" t="s">
        <v>514</v>
      </c>
      <c r="E14" s="134"/>
      <c r="F14" s="135"/>
      <c r="G14" s="85"/>
      <c r="H14" s="136"/>
      <c r="I14" s="122">
        <f>SUM(E14:H14)</f>
        <v>0</v>
      </c>
      <c r="J14" s="19">
        <v>0.2</v>
      </c>
      <c r="K14" s="84">
        <f>I14*1.2</f>
        <v>0</v>
      </c>
    </row>
    <row r="15" spans="1:11" s="14" customFormat="1" ht="27" customHeight="1">
      <c r="A15" s="41" t="s">
        <v>740</v>
      </c>
      <c r="B15" s="15" t="s">
        <v>466</v>
      </c>
      <c r="C15" s="36" t="s">
        <v>515</v>
      </c>
      <c r="D15" s="36" t="s">
        <v>516</v>
      </c>
      <c r="E15" s="188"/>
      <c r="F15" s="135"/>
      <c r="G15" s="85"/>
      <c r="H15" s="136"/>
      <c r="I15" s="122">
        <f t="shared" ref="I15:I40" si="0">SUM(E15:H15)</f>
        <v>0</v>
      </c>
      <c r="J15" s="19">
        <v>0.2</v>
      </c>
      <c r="K15" s="84">
        <f t="shared" ref="K15:K40" si="1">I15*1.2</f>
        <v>0</v>
      </c>
    </row>
    <row r="16" spans="1:11" s="63" customFormat="1" ht="27" customHeight="1">
      <c r="A16" s="41" t="s">
        <v>741</v>
      </c>
      <c r="B16" s="60" t="s">
        <v>466</v>
      </c>
      <c r="C16" s="61" t="s">
        <v>513</v>
      </c>
      <c r="D16" s="65" t="s">
        <v>597</v>
      </c>
      <c r="E16" s="189"/>
      <c r="F16" s="138"/>
      <c r="G16" s="86"/>
      <c r="H16" s="139"/>
      <c r="I16" s="122">
        <f t="shared" si="0"/>
        <v>0</v>
      </c>
      <c r="J16" s="19">
        <v>0.2</v>
      </c>
      <c r="K16" s="84">
        <f t="shared" si="1"/>
        <v>0</v>
      </c>
    </row>
    <row r="17" spans="1:11" s="63" customFormat="1" ht="27" customHeight="1">
      <c r="A17" s="41" t="s">
        <v>742</v>
      </c>
      <c r="B17" s="60" t="s">
        <v>466</v>
      </c>
      <c r="C17" s="61" t="s">
        <v>515</v>
      </c>
      <c r="D17" s="65" t="s">
        <v>598</v>
      </c>
      <c r="E17" s="189"/>
      <c r="F17" s="138"/>
      <c r="G17" s="86"/>
      <c r="H17" s="139"/>
      <c r="I17" s="122">
        <f t="shared" si="0"/>
        <v>0</v>
      </c>
      <c r="J17" s="19">
        <v>0.2</v>
      </c>
      <c r="K17" s="84">
        <f t="shared" si="1"/>
        <v>0</v>
      </c>
    </row>
    <row r="18" spans="1:11" s="63" customFormat="1" ht="27" customHeight="1">
      <c r="A18" s="41" t="s">
        <v>743</v>
      </c>
      <c r="B18" s="60" t="s">
        <v>506</v>
      </c>
      <c r="C18" s="61" t="s">
        <v>513</v>
      </c>
      <c r="D18" s="61" t="s">
        <v>517</v>
      </c>
      <c r="E18" s="189"/>
      <c r="F18" s="138"/>
      <c r="G18" s="86"/>
      <c r="H18" s="139"/>
      <c r="I18" s="122">
        <f t="shared" si="0"/>
        <v>0</v>
      </c>
      <c r="J18" s="19">
        <v>0.2</v>
      </c>
      <c r="K18" s="84">
        <f t="shared" si="1"/>
        <v>0</v>
      </c>
    </row>
    <row r="19" spans="1:11" s="63" customFormat="1" ht="27" customHeight="1">
      <c r="A19" s="41" t="s">
        <v>744</v>
      </c>
      <c r="B19" s="60" t="s">
        <v>506</v>
      </c>
      <c r="C19" s="61" t="s">
        <v>515</v>
      </c>
      <c r="D19" s="61" t="s">
        <v>518</v>
      </c>
      <c r="E19" s="189"/>
      <c r="F19" s="138"/>
      <c r="G19" s="86"/>
      <c r="H19" s="139"/>
      <c r="I19" s="122">
        <f t="shared" si="0"/>
        <v>0</v>
      </c>
      <c r="J19" s="19">
        <v>0.2</v>
      </c>
      <c r="K19" s="84">
        <f t="shared" si="1"/>
        <v>0</v>
      </c>
    </row>
    <row r="20" spans="1:11" s="63" customFormat="1" ht="27" customHeight="1">
      <c r="A20" s="41" t="s">
        <v>745</v>
      </c>
      <c r="B20" s="60" t="s">
        <v>506</v>
      </c>
      <c r="C20" s="61" t="s">
        <v>513</v>
      </c>
      <c r="D20" s="66" t="s">
        <v>600</v>
      </c>
      <c r="E20" s="189"/>
      <c r="F20" s="138"/>
      <c r="G20" s="86"/>
      <c r="H20" s="139"/>
      <c r="I20" s="122">
        <f t="shared" si="0"/>
        <v>0</v>
      </c>
      <c r="J20" s="19">
        <v>0.2</v>
      </c>
      <c r="K20" s="84">
        <f t="shared" si="1"/>
        <v>0</v>
      </c>
    </row>
    <row r="21" spans="1:11" s="63" customFormat="1" ht="27" customHeight="1">
      <c r="A21" s="41" t="s">
        <v>746</v>
      </c>
      <c r="B21" s="60" t="s">
        <v>506</v>
      </c>
      <c r="C21" s="61" t="s">
        <v>515</v>
      </c>
      <c r="D21" s="66" t="s">
        <v>599</v>
      </c>
      <c r="E21" s="189"/>
      <c r="F21" s="138"/>
      <c r="G21" s="86"/>
      <c r="H21" s="139"/>
      <c r="I21" s="122">
        <f t="shared" si="0"/>
        <v>0</v>
      </c>
      <c r="J21" s="19">
        <v>0.2</v>
      </c>
      <c r="K21" s="84">
        <f t="shared" si="1"/>
        <v>0</v>
      </c>
    </row>
    <row r="22" spans="1:11" s="63" customFormat="1" ht="27" customHeight="1">
      <c r="A22" s="41" t="s">
        <v>747</v>
      </c>
      <c r="B22" s="60" t="s">
        <v>507</v>
      </c>
      <c r="C22" s="61" t="s">
        <v>513</v>
      </c>
      <c r="D22" s="61" t="s">
        <v>519</v>
      </c>
      <c r="E22" s="189"/>
      <c r="F22" s="138"/>
      <c r="G22" s="86"/>
      <c r="H22" s="139"/>
      <c r="I22" s="122">
        <f t="shared" si="0"/>
        <v>0</v>
      </c>
      <c r="J22" s="19">
        <v>0.2</v>
      </c>
      <c r="K22" s="84">
        <f t="shared" si="1"/>
        <v>0</v>
      </c>
    </row>
    <row r="23" spans="1:11" s="63" customFormat="1" ht="27" customHeight="1">
      <c r="A23" s="41" t="s">
        <v>748</v>
      </c>
      <c r="B23" s="60" t="s">
        <v>507</v>
      </c>
      <c r="C23" s="61" t="s">
        <v>515</v>
      </c>
      <c r="D23" s="61" t="s">
        <v>520</v>
      </c>
      <c r="E23" s="189"/>
      <c r="F23" s="138"/>
      <c r="G23" s="86"/>
      <c r="H23" s="139"/>
      <c r="I23" s="122">
        <f t="shared" si="0"/>
        <v>0</v>
      </c>
      <c r="J23" s="19">
        <v>0.2</v>
      </c>
      <c r="K23" s="84">
        <f t="shared" si="1"/>
        <v>0</v>
      </c>
    </row>
    <row r="24" spans="1:11" s="63" customFormat="1" ht="27" customHeight="1">
      <c r="A24" s="41" t="s">
        <v>749</v>
      </c>
      <c r="B24" s="60" t="s">
        <v>596</v>
      </c>
      <c r="C24" s="58" t="s">
        <v>513</v>
      </c>
      <c r="D24" s="61" t="s">
        <v>601</v>
      </c>
      <c r="E24" s="189"/>
      <c r="F24" s="138"/>
      <c r="G24" s="86"/>
      <c r="H24" s="139"/>
      <c r="I24" s="122">
        <f t="shared" si="0"/>
        <v>0</v>
      </c>
      <c r="J24" s="19">
        <v>0.2</v>
      </c>
      <c r="K24" s="84">
        <f t="shared" si="1"/>
        <v>0</v>
      </c>
    </row>
    <row r="25" spans="1:11" s="63" customFormat="1" ht="27" customHeight="1">
      <c r="A25" s="41" t="s">
        <v>750</v>
      </c>
      <c r="B25" s="60" t="s">
        <v>596</v>
      </c>
      <c r="C25" s="61" t="s">
        <v>515</v>
      </c>
      <c r="D25" s="61" t="s">
        <v>602</v>
      </c>
      <c r="E25" s="189"/>
      <c r="F25" s="138"/>
      <c r="G25" s="86"/>
      <c r="H25" s="139"/>
      <c r="I25" s="122">
        <f t="shared" si="0"/>
        <v>0</v>
      </c>
      <c r="J25" s="19">
        <v>0.2</v>
      </c>
      <c r="K25" s="84">
        <f t="shared" si="1"/>
        <v>0</v>
      </c>
    </row>
    <row r="26" spans="1:11" s="63" customFormat="1" ht="27" customHeight="1">
      <c r="A26" s="41" t="s">
        <v>752</v>
      </c>
      <c r="B26" s="60" t="s">
        <v>603</v>
      </c>
      <c r="C26" s="61" t="s">
        <v>604</v>
      </c>
      <c r="D26" s="66" t="s">
        <v>605</v>
      </c>
      <c r="E26" s="189"/>
      <c r="F26" s="138"/>
      <c r="G26" s="86"/>
      <c r="H26" s="139"/>
      <c r="I26" s="122">
        <f t="shared" si="0"/>
        <v>0</v>
      </c>
      <c r="J26" s="19">
        <v>0.2</v>
      </c>
      <c r="K26" s="84">
        <f t="shared" si="1"/>
        <v>0</v>
      </c>
    </row>
    <row r="27" spans="1:11" s="33" customFormat="1" ht="27" customHeight="1">
      <c r="A27" s="41"/>
      <c r="B27" s="15"/>
      <c r="C27" s="15"/>
      <c r="D27" s="34"/>
      <c r="E27" s="191"/>
      <c r="F27" s="91"/>
      <c r="G27" s="91"/>
      <c r="H27" s="151"/>
      <c r="I27" s="180"/>
      <c r="J27" s="151"/>
      <c r="K27" s="94"/>
    </row>
    <row r="28" spans="1:11" s="14" customFormat="1" ht="27" customHeight="1">
      <c r="A28" s="39"/>
      <c r="B28" s="13" t="s">
        <v>4</v>
      </c>
      <c r="C28" s="13"/>
      <c r="D28" s="13"/>
      <c r="E28" s="191"/>
      <c r="F28" s="91"/>
      <c r="G28" s="91"/>
      <c r="H28" s="151"/>
      <c r="I28" s="180"/>
      <c r="J28" s="151"/>
      <c r="K28" s="94"/>
    </row>
    <row r="29" spans="1:11" s="14" customFormat="1" ht="27" customHeight="1">
      <c r="A29" s="41" t="s">
        <v>773</v>
      </c>
      <c r="B29" s="15" t="s">
        <v>521</v>
      </c>
      <c r="C29" s="36" t="s">
        <v>515</v>
      </c>
      <c r="D29" s="36" t="s">
        <v>522</v>
      </c>
      <c r="E29" s="192"/>
      <c r="F29" s="135"/>
      <c r="G29" s="85"/>
      <c r="H29" s="136"/>
      <c r="I29" s="122">
        <f t="shared" si="0"/>
        <v>0</v>
      </c>
      <c r="J29" s="19">
        <v>0.2</v>
      </c>
      <c r="K29" s="84">
        <f t="shared" si="1"/>
        <v>0</v>
      </c>
    </row>
    <row r="30" spans="1:11" s="14" customFormat="1" ht="27" customHeight="1">
      <c r="A30" s="41" t="s">
        <v>774</v>
      </c>
      <c r="B30" s="15" t="s">
        <v>521</v>
      </c>
      <c r="C30" s="36" t="s">
        <v>513</v>
      </c>
      <c r="D30" s="36" t="s">
        <v>523</v>
      </c>
      <c r="E30" s="192"/>
      <c r="F30" s="135"/>
      <c r="G30" s="85"/>
      <c r="H30" s="136"/>
      <c r="I30" s="122">
        <f t="shared" si="0"/>
        <v>0</v>
      </c>
      <c r="J30" s="19">
        <v>0.2</v>
      </c>
      <c r="K30" s="84">
        <f t="shared" si="1"/>
        <v>0</v>
      </c>
    </row>
    <row r="31" spans="1:11" s="14" customFormat="1" ht="27" customHeight="1">
      <c r="A31" s="41" t="s">
        <v>775</v>
      </c>
      <c r="B31" s="15" t="s">
        <v>524</v>
      </c>
      <c r="C31" s="36" t="s">
        <v>515</v>
      </c>
      <c r="D31" s="36" t="s">
        <v>525</v>
      </c>
      <c r="E31" s="192"/>
      <c r="F31" s="135"/>
      <c r="G31" s="85"/>
      <c r="H31" s="136"/>
      <c r="I31" s="122">
        <f t="shared" si="0"/>
        <v>0</v>
      </c>
      <c r="J31" s="19">
        <v>0.2</v>
      </c>
      <c r="K31" s="84">
        <f t="shared" si="1"/>
        <v>0</v>
      </c>
    </row>
    <row r="32" spans="1:11" s="14" customFormat="1" ht="27" customHeight="1">
      <c r="A32" s="41" t="s">
        <v>776</v>
      </c>
      <c r="B32" s="15" t="s">
        <v>524</v>
      </c>
      <c r="C32" s="36" t="s">
        <v>513</v>
      </c>
      <c r="D32" s="36" t="s">
        <v>526</v>
      </c>
      <c r="E32" s="192"/>
      <c r="F32" s="135"/>
      <c r="G32" s="85"/>
      <c r="H32" s="136"/>
      <c r="I32" s="122">
        <f t="shared" si="0"/>
        <v>0</v>
      </c>
      <c r="J32" s="19">
        <v>0.2</v>
      </c>
      <c r="K32" s="84">
        <f t="shared" si="1"/>
        <v>0</v>
      </c>
    </row>
    <row r="33" spans="1:17" s="33" customFormat="1" ht="27" customHeight="1">
      <c r="A33" s="41"/>
      <c r="B33" s="15"/>
      <c r="C33" s="15"/>
      <c r="D33" s="34"/>
      <c r="E33" s="191"/>
      <c r="F33" s="91"/>
      <c r="G33" s="91"/>
      <c r="H33" s="151"/>
      <c r="I33" s="180"/>
      <c r="J33" s="151"/>
      <c r="K33" s="94"/>
    </row>
    <row r="34" spans="1:17" ht="27" customHeight="1">
      <c r="A34" s="39"/>
      <c r="B34" s="13" t="s">
        <v>280</v>
      </c>
      <c r="C34" s="13"/>
      <c r="D34" s="13"/>
      <c r="E34" s="191"/>
      <c r="F34" s="91"/>
      <c r="G34" s="91"/>
      <c r="H34" s="151"/>
      <c r="I34" s="180"/>
      <c r="J34" s="151"/>
      <c r="K34" s="94"/>
      <c r="O34" s="33"/>
      <c r="P34" s="33"/>
      <c r="Q34" s="33"/>
    </row>
    <row r="35" spans="1:17" s="68" customFormat="1" ht="27" customHeight="1">
      <c r="A35" s="59" t="s">
        <v>777</v>
      </c>
      <c r="B35" s="60" t="s">
        <v>334</v>
      </c>
      <c r="C35" s="61" t="s">
        <v>515</v>
      </c>
      <c r="D35" s="61" t="s">
        <v>527</v>
      </c>
      <c r="E35" s="193"/>
      <c r="F35" s="190"/>
      <c r="G35" s="95"/>
      <c r="H35" s="194"/>
      <c r="I35" s="122">
        <f t="shared" si="0"/>
        <v>0</v>
      </c>
      <c r="J35" s="19">
        <v>0.2</v>
      </c>
      <c r="K35" s="84">
        <f t="shared" si="1"/>
        <v>0</v>
      </c>
      <c r="O35" s="69"/>
      <c r="P35" s="69"/>
      <c r="Q35" s="69"/>
    </row>
    <row r="36" spans="1:17" s="68" customFormat="1" ht="27" customHeight="1">
      <c r="A36" s="59" t="s">
        <v>778</v>
      </c>
      <c r="B36" s="60" t="s">
        <v>294</v>
      </c>
      <c r="C36" s="61" t="s">
        <v>515</v>
      </c>
      <c r="D36" s="61" t="s">
        <v>528</v>
      </c>
      <c r="E36" s="193"/>
      <c r="F36" s="190"/>
      <c r="G36" s="95"/>
      <c r="H36" s="194"/>
      <c r="I36" s="122">
        <f t="shared" si="0"/>
        <v>0</v>
      </c>
      <c r="J36" s="19">
        <v>0.2</v>
      </c>
      <c r="K36" s="84">
        <f t="shared" si="1"/>
        <v>0</v>
      </c>
    </row>
    <row r="37" spans="1:17" s="68" customFormat="1" ht="27" customHeight="1">
      <c r="A37" s="59" t="s">
        <v>779</v>
      </c>
      <c r="B37" s="60" t="s">
        <v>294</v>
      </c>
      <c r="C37" s="61" t="s">
        <v>513</v>
      </c>
      <c r="D37" s="61" t="s">
        <v>606</v>
      </c>
      <c r="E37" s="193"/>
      <c r="F37" s="190"/>
      <c r="G37" s="95"/>
      <c r="H37" s="194"/>
      <c r="I37" s="122">
        <f t="shared" si="0"/>
        <v>0</v>
      </c>
      <c r="J37" s="19">
        <v>0.2</v>
      </c>
      <c r="K37" s="84">
        <f t="shared" si="1"/>
        <v>0</v>
      </c>
    </row>
    <row r="38" spans="1:17" s="68" customFormat="1" ht="27" customHeight="1">
      <c r="A38" s="59" t="s">
        <v>780</v>
      </c>
      <c r="B38" s="60" t="s">
        <v>607</v>
      </c>
      <c r="C38" s="61" t="s">
        <v>513</v>
      </c>
      <c r="D38" s="65" t="s">
        <v>608</v>
      </c>
      <c r="E38" s="193"/>
      <c r="F38" s="190"/>
      <c r="G38" s="95"/>
      <c r="H38" s="194"/>
      <c r="I38" s="122">
        <f t="shared" si="0"/>
        <v>0</v>
      </c>
      <c r="J38" s="19">
        <v>0.2</v>
      </c>
      <c r="K38" s="84">
        <f t="shared" si="1"/>
        <v>0</v>
      </c>
    </row>
    <row r="39" spans="1:17" s="68" customFormat="1" ht="27" customHeight="1">
      <c r="A39" s="59" t="s">
        <v>781</v>
      </c>
      <c r="B39" s="60" t="s">
        <v>607</v>
      </c>
      <c r="C39" s="61" t="s">
        <v>515</v>
      </c>
      <c r="D39" s="65" t="s">
        <v>609</v>
      </c>
      <c r="E39" s="193"/>
      <c r="F39" s="190"/>
      <c r="G39" s="95"/>
      <c r="H39" s="194"/>
      <c r="I39" s="122">
        <f t="shared" si="0"/>
        <v>0</v>
      </c>
      <c r="J39" s="19">
        <v>0.2</v>
      </c>
      <c r="K39" s="84">
        <f t="shared" si="1"/>
        <v>0</v>
      </c>
    </row>
    <row r="40" spans="1:17" s="68" customFormat="1" ht="30.75" customHeight="1" thickBot="1">
      <c r="A40" s="185" t="s">
        <v>782</v>
      </c>
      <c r="B40" s="186" t="s">
        <v>753</v>
      </c>
      <c r="C40" s="67" t="s">
        <v>515</v>
      </c>
      <c r="D40" s="187" t="s">
        <v>754</v>
      </c>
      <c r="E40" s="195"/>
      <c r="F40" s="196"/>
      <c r="G40" s="197"/>
      <c r="H40" s="198"/>
      <c r="I40" s="204">
        <f t="shared" si="0"/>
        <v>0</v>
      </c>
      <c r="J40" s="182">
        <v>0.2</v>
      </c>
      <c r="K40" s="205">
        <f t="shared" si="1"/>
        <v>0</v>
      </c>
    </row>
    <row r="41" spans="1:17" ht="30.75" customHeight="1" thickBot="1">
      <c r="A41" s="165"/>
      <c r="B41" s="280" t="s">
        <v>9</v>
      </c>
      <c r="C41" s="281"/>
      <c r="D41" s="282"/>
      <c r="E41" s="166">
        <f>SUM(E14:E40)</f>
        <v>0</v>
      </c>
      <c r="F41" s="166">
        <f t="shared" ref="F41:K41" si="2">SUM(F14:F40)</f>
        <v>0</v>
      </c>
      <c r="G41" s="166">
        <f t="shared" si="2"/>
        <v>0</v>
      </c>
      <c r="H41" s="167">
        <f t="shared" si="2"/>
        <v>0</v>
      </c>
      <c r="I41" s="283">
        <f t="shared" si="2"/>
        <v>0</v>
      </c>
      <c r="J41" s="301"/>
      <c r="K41" s="285">
        <f t="shared" si="2"/>
        <v>0</v>
      </c>
    </row>
    <row r="42" spans="1:17" ht="30.75" customHeight="1" thickBot="1">
      <c r="A42" s="33"/>
      <c r="B42" s="18"/>
      <c r="C42" s="16"/>
      <c r="D42" s="299" t="s">
        <v>572</v>
      </c>
      <c r="E42" s="300"/>
      <c r="F42" s="300"/>
      <c r="G42" s="300"/>
      <c r="H42" s="300"/>
      <c r="I42" s="284"/>
      <c r="J42" s="302"/>
      <c r="K42" s="286"/>
    </row>
    <row r="43" spans="1:17" ht="30.75" customHeight="1">
      <c r="A43" s="33"/>
      <c r="B43" s="18"/>
      <c r="C43" s="18"/>
      <c r="D43" s="18"/>
      <c r="E43" s="201"/>
      <c r="F43" s="201"/>
      <c r="G43" s="93"/>
      <c r="H43" s="93"/>
      <c r="I43" s="93"/>
      <c r="J43" s="33"/>
      <c r="K43" s="93"/>
    </row>
    <row r="44" spans="1:17" ht="30.75" customHeight="1">
      <c r="A44" s="33"/>
      <c r="B44" s="18"/>
      <c r="C44" s="18"/>
      <c r="D44" s="18"/>
      <c r="E44" s="201"/>
      <c r="F44" s="201"/>
      <c r="G44" s="93"/>
      <c r="H44" s="93"/>
      <c r="I44" s="93"/>
      <c r="J44" s="33"/>
      <c r="K44" s="93"/>
    </row>
    <row r="45" spans="1:17" ht="30.75" customHeight="1">
      <c r="A45" s="295" t="s">
        <v>11</v>
      </c>
      <c r="B45" s="295"/>
      <c r="C45" s="295"/>
      <c r="D45" s="295"/>
      <c r="E45" s="295"/>
      <c r="F45" s="295"/>
      <c r="G45" s="295"/>
      <c r="H45" s="295"/>
      <c r="I45" s="296"/>
      <c r="J45" s="296"/>
      <c r="K45" s="296"/>
    </row>
    <row r="46" spans="1:17">
      <c r="A46" s="295"/>
      <c r="B46" s="295"/>
      <c r="C46" s="295"/>
      <c r="D46" s="295"/>
      <c r="E46" s="295"/>
      <c r="F46" s="295"/>
      <c r="G46" s="295"/>
      <c r="H46" s="295"/>
      <c r="I46" s="93"/>
      <c r="J46" s="33"/>
      <c r="K46" s="93"/>
    </row>
    <row r="47" spans="1:17">
      <c r="A47" s="295"/>
      <c r="B47" s="295"/>
      <c r="C47" s="295"/>
      <c r="D47" s="295"/>
      <c r="E47" s="295"/>
      <c r="F47" s="295"/>
      <c r="G47" s="295"/>
      <c r="H47" s="295"/>
    </row>
    <row r="48" spans="1:17">
      <c r="A48" s="295"/>
      <c r="B48" s="295"/>
      <c r="C48" s="295"/>
      <c r="D48" s="295"/>
      <c r="E48" s="295"/>
      <c r="F48" s="295"/>
      <c r="G48" s="295"/>
      <c r="H48" s="295"/>
    </row>
  </sheetData>
  <mergeCells count="9">
    <mergeCell ref="A7:K10"/>
    <mergeCell ref="A11:K11"/>
    <mergeCell ref="A45:H48"/>
    <mergeCell ref="I45:K45"/>
    <mergeCell ref="D42:H42"/>
    <mergeCell ref="B41:D41"/>
    <mergeCell ref="J41:J42"/>
    <mergeCell ref="I41:I42"/>
    <mergeCell ref="K41:K42"/>
  </mergeCells>
  <pageMargins left="0.70866141732283472" right="0.70866141732283472" top="0.74803149606299213" bottom="0.74803149606299213" header="0.31496062992125984" footer="0.31496062992125984"/>
  <pageSetup paperSize="9" scale="3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view="pageBreakPreview" topLeftCell="A10" zoomScale="60" zoomScaleNormal="100" workbookViewId="0">
      <selection activeCell="C25" sqref="C25"/>
    </sheetView>
  </sheetViews>
  <sheetFormatPr baseColWidth="10" defaultColWidth="11.453125" defaultRowHeight="12.5"/>
  <cols>
    <col min="1" max="1" width="56.1796875" style="20" customWidth="1"/>
    <col min="2" max="2" width="9.7265625" style="20" customWidth="1"/>
    <col min="3" max="6" width="32.1796875" style="20" customWidth="1"/>
    <col min="7" max="16384" width="11.453125" style="20"/>
  </cols>
  <sheetData>
    <row r="1" spans="1:6">
      <c r="A1" s="303" t="s">
        <v>590</v>
      </c>
      <c r="B1" s="304"/>
      <c r="C1" s="304"/>
      <c r="D1" s="304"/>
      <c r="E1" s="304"/>
      <c r="F1" s="305"/>
    </row>
    <row r="2" spans="1:6" ht="36" customHeight="1" thickBot="1">
      <c r="A2" s="306"/>
      <c r="B2" s="307"/>
      <c r="C2" s="307"/>
      <c r="D2" s="307"/>
      <c r="E2" s="307"/>
      <c r="F2" s="308"/>
    </row>
    <row r="3" spans="1:6" s="47" customFormat="1" ht="58.5" customHeight="1" thickBot="1">
      <c r="A3" s="43" t="s">
        <v>573</v>
      </c>
      <c r="B3" s="44" t="s">
        <v>574</v>
      </c>
      <c r="C3" s="45" t="s">
        <v>575</v>
      </c>
      <c r="D3" s="46" t="s">
        <v>785</v>
      </c>
      <c r="E3" s="46" t="s">
        <v>786</v>
      </c>
      <c r="F3" s="46" t="s">
        <v>787</v>
      </c>
    </row>
    <row r="4" spans="1:6" ht="48" customHeight="1">
      <c r="A4" s="103" t="s">
        <v>585</v>
      </c>
      <c r="B4" s="104" t="s">
        <v>576</v>
      </c>
      <c r="C4" s="105">
        <f>Préparation!B19</f>
        <v>0</v>
      </c>
      <c r="D4" s="101"/>
      <c r="E4" s="102"/>
      <c r="F4" s="102"/>
    </row>
    <row r="5" spans="1:6" ht="48" customHeight="1">
      <c r="A5" s="48" t="s">
        <v>586</v>
      </c>
      <c r="B5" s="99" t="s">
        <v>576</v>
      </c>
      <c r="C5" s="100">
        <f>'DPF ST 01'!E273</f>
        <v>0</v>
      </c>
      <c r="D5" s="100">
        <f>'DPF ST 01'!F273</f>
        <v>0</v>
      </c>
      <c r="E5" s="100">
        <f>'DPF ST 01'!G273</f>
        <v>0</v>
      </c>
      <c r="F5" s="100">
        <f>'DPF ST 01'!H273</f>
        <v>0</v>
      </c>
    </row>
    <row r="6" spans="1:6" ht="48" customHeight="1">
      <c r="A6" s="48" t="s">
        <v>587</v>
      </c>
      <c r="B6" s="99" t="s">
        <v>576</v>
      </c>
      <c r="C6" s="100">
        <f>'DPF ST 02'!E50</f>
        <v>0</v>
      </c>
      <c r="D6" s="100">
        <f>'DPF ST 02'!F50</f>
        <v>0</v>
      </c>
      <c r="E6" s="100">
        <f>'DPF ST 02'!G50</f>
        <v>0</v>
      </c>
      <c r="F6" s="100">
        <f>'DPF ST 02'!H50</f>
        <v>0</v>
      </c>
    </row>
    <row r="7" spans="1:6" ht="48" customHeight="1" thickBot="1">
      <c r="A7" s="48" t="s">
        <v>588</v>
      </c>
      <c r="B7" s="99" t="s">
        <v>576</v>
      </c>
      <c r="C7" s="100">
        <f>'DPF ST 03 '!E41</f>
        <v>0</v>
      </c>
      <c r="D7" s="100">
        <f>'DPF ST 03 '!F41</f>
        <v>0</v>
      </c>
      <c r="E7" s="100">
        <f>'DPF ST 03 '!G41</f>
        <v>0</v>
      </c>
      <c r="F7" s="100">
        <f>'DPF ST 03 '!H41</f>
        <v>0</v>
      </c>
    </row>
    <row r="8" spans="1:6" ht="48" customHeight="1" thickBot="1">
      <c r="A8" s="106" t="s">
        <v>589</v>
      </c>
      <c r="B8" s="107" t="s">
        <v>576</v>
      </c>
      <c r="C8" s="108"/>
      <c r="D8" s="109"/>
      <c r="E8" s="109"/>
      <c r="F8" s="110">
        <f>Restitution!B13</f>
        <v>0</v>
      </c>
    </row>
    <row r="9" spans="1:6" ht="21" customHeight="1" thickBot="1">
      <c r="A9" s="49"/>
      <c r="B9" s="50"/>
      <c r="C9" s="51"/>
      <c r="D9" s="52"/>
      <c r="E9" s="52"/>
      <c r="F9" s="52"/>
    </row>
    <row r="10" spans="1:6" ht="50.25" customHeight="1" thickBot="1">
      <c r="A10" s="53"/>
      <c r="B10" s="54"/>
      <c r="C10" s="44" t="s">
        <v>577</v>
      </c>
      <c r="D10" s="45" t="s">
        <v>578</v>
      </c>
      <c r="E10" s="46" t="s">
        <v>579</v>
      </c>
      <c r="F10" s="46" t="s">
        <v>580</v>
      </c>
    </row>
    <row r="11" spans="1:6" ht="43.5" customHeight="1" thickBot="1">
      <c r="A11" s="309"/>
      <c r="B11" s="309"/>
      <c r="C11" s="96">
        <f>SUM(C4:C8)</f>
        <v>0</v>
      </c>
      <c r="D11" s="97">
        <f>SUM(D5:D8)</f>
        <v>0</v>
      </c>
      <c r="E11" s="96">
        <f>SUM(E5:E8)</f>
        <v>0</v>
      </c>
      <c r="F11" s="96">
        <f>SUM(F5:F8)</f>
        <v>0</v>
      </c>
    </row>
    <row r="12" spans="1:6" ht="21" customHeight="1" thickBot="1">
      <c r="A12" s="49"/>
      <c r="B12" s="50"/>
      <c r="C12" s="56"/>
      <c r="D12" s="56"/>
      <c r="E12" s="56"/>
      <c r="F12" s="56"/>
    </row>
    <row r="13" spans="1:6" ht="63" customHeight="1" thickBot="1">
      <c r="B13" s="55"/>
      <c r="C13" s="56"/>
      <c r="D13" s="56"/>
      <c r="E13" s="44" t="s">
        <v>581</v>
      </c>
      <c r="F13" s="96">
        <f>C11+D11+E11+F11</f>
        <v>0</v>
      </c>
    </row>
    <row r="14" spans="1:6" ht="40.5" customHeight="1" thickBot="1">
      <c r="E14" s="44" t="s">
        <v>582</v>
      </c>
      <c r="F14" s="98">
        <f>F15-F13</f>
        <v>0</v>
      </c>
    </row>
    <row r="15" spans="1:6" ht="31.5" thickBot="1">
      <c r="E15" s="44" t="s">
        <v>583</v>
      </c>
      <c r="F15" s="98">
        <f>F13*1.2</f>
        <v>0</v>
      </c>
    </row>
    <row r="17" spans="1:6" ht="13" thickBot="1">
      <c r="A17" s="57"/>
    </row>
    <row r="18" spans="1:6" ht="15.75" customHeight="1">
      <c r="A18" s="310" t="s">
        <v>584</v>
      </c>
      <c r="B18" s="312"/>
      <c r="C18" s="313"/>
      <c r="D18" s="313"/>
      <c r="E18" s="313"/>
      <c r="F18" s="314"/>
    </row>
    <row r="19" spans="1:6" ht="13.5" customHeight="1" thickBot="1">
      <c r="A19" s="311"/>
      <c r="B19" s="315"/>
      <c r="C19" s="316"/>
      <c r="D19" s="316"/>
      <c r="E19" s="316"/>
      <c r="F19" s="317"/>
    </row>
    <row r="20" spans="1:6">
      <c r="A20" s="57"/>
    </row>
  </sheetData>
  <mergeCells count="4">
    <mergeCell ref="A1:F2"/>
    <mergeCell ref="A11:B11"/>
    <mergeCell ref="A18:A19"/>
    <mergeCell ref="B18:F19"/>
  </mergeCells>
  <printOptions horizontalCentered="1" verticalCentered="1"/>
  <pageMargins left="0.39370078740157483" right="0.39370078740157483" top="0.39370078740157483" bottom="0.39370078740157483" header="0.39370078740157483" footer="0.51181102362204722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PG DPF</vt:lpstr>
      <vt:lpstr>Préparation</vt:lpstr>
      <vt:lpstr>Restitution</vt:lpstr>
      <vt:lpstr>DPF ST 01</vt:lpstr>
      <vt:lpstr>DPF ST 02</vt:lpstr>
      <vt:lpstr>DPF ST 03 </vt:lpstr>
      <vt:lpstr>DPF</vt:lpstr>
      <vt:lpstr>'DPF ST 01'!Impression_des_titres</vt:lpstr>
      <vt:lpstr>'DPF ST 02'!Impression_des_titres</vt:lpstr>
      <vt:lpstr>'DPF ST 03 '!Impression_des_titres</vt:lpstr>
      <vt:lpstr>DPF!Zone_d_impression</vt:lpstr>
      <vt:lpstr>'DPF ST 01'!Zone_d_impression</vt:lpstr>
      <vt:lpstr>'DPF ST 03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2019-02-13T15:28:02Z</dcterms:created>
  <dcterms:modified xsi:type="dcterms:W3CDTF">2025-09-11T13:50:37Z</dcterms:modified>
</cp:coreProperties>
</file>